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lan na 2023 FS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<sst xmlns="http://schemas.openxmlformats.org/spreadsheetml/2006/main" count="145" uniqueCount="81">
  <si>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Dział</t>
  </si>
  <si>
    <t>Rozdział</t>
  </si>
  <si>
    <t>Paragraf</t>
  </si>
  <si>
    <t>Nazwa sołectwa</t>
  </si>
  <si>
    <t>Nazwa zadania - przedsięwzięcia</t>
  </si>
  <si>
    <t xml:space="preserve">Kwota zł </t>
  </si>
  <si>
    <t>Transport i łączność</t>
  </si>
  <si>
    <t>Drogi publiczne gminne</t>
  </si>
  <si>
    <t>Arentowo</t>
  </si>
  <si>
    <t>Brzostowo</t>
  </si>
  <si>
    <t>Wolsko</t>
  </si>
  <si>
    <t>Zakup usług pozostałych</t>
  </si>
  <si>
    <t>Grabionna</t>
  </si>
  <si>
    <t>Bezpieczeństwo publiczne i ochrona przeciwpożarowa</t>
  </si>
  <si>
    <t>Grabówno</t>
  </si>
  <si>
    <t>Domy i ośrodki kultury, świetlice i kluby</t>
  </si>
  <si>
    <t xml:space="preserve">Zakup materiałów i wyposażenia </t>
  </si>
  <si>
    <t>Okaliniec</t>
  </si>
  <si>
    <t>Pozostała działalność</t>
  </si>
  <si>
    <t>Nagrody konkursowe</t>
  </si>
  <si>
    <t>R A Z E M</t>
  </si>
  <si>
    <t>Kultura fizyczna</t>
  </si>
  <si>
    <t xml:space="preserve">Miasteczko Kraj. </t>
  </si>
  <si>
    <t>Wydatki na zakupy inwestycyjne jednostek budżetowych</t>
  </si>
  <si>
    <t>Miasteczko Kraj.</t>
  </si>
  <si>
    <t>Zakup wyposażenia do ciągnika rolniczego dla sołectwa Brzostowo</t>
  </si>
  <si>
    <t>Miasteczko-Huby</t>
  </si>
  <si>
    <t>Przygotowanie dokumentacji na drogę gminną Grabionna-Grabówno</t>
  </si>
  <si>
    <t>Wyposażenie i umundurowanie dla OSP</t>
  </si>
  <si>
    <t xml:space="preserve">Grabówno </t>
  </si>
  <si>
    <t>Promocja jednostek samorządu terytorialnego</t>
  </si>
  <si>
    <t xml:space="preserve">Środki na okoliczność zorganizowania obchodów przywrócenia praw miejskich </t>
  </si>
  <si>
    <t>Gospodarka komunalna i ochrona środowiska</t>
  </si>
  <si>
    <t>Kultura i ochrona dziedzictwa narodowego</t>
  </si>
  <si>
    <t>Zakup materiałów do odnowy altany</t>
  </si>
  <si>
    <t xml:space="preserve">Wyposażenie kuchni świetlicy wiejskiej </t>
  </si>
  <si>
    <t>Zakup materiałów na ogrodzenie i wyposażenie placu zabaw na Świetlicy pod Chmurką</t>
  </si>
  <si>
    <t>Dożynki 2023</t>
  </si>
  <si>
    <t>Naprawa placu zabaw  - zakup farb, materiałów</t>
  </si>
  <si>
    <t>Wyposażenie placu zabaw</t>
  </si>
  <si>
    <t>Zakup środków żywności</t>
  </si>
  <si>
    <t>Spotkanie integracyjne mieszkańców (zakup art. spożywczych)</t>
  </si>
  <si>
    <t>Impreza integracyjna - zakup usług</t>
  </si>
  <si>
    <t xml:space="preserve">Spotkanie integracyjne mieszkańców  (usługi animatora) </t>
  </si>
  <si>
    <t>Imprezy integracyjne (zakup nagród)</t>
  </si>
  <si>
    <t>Obiekty sportowe</t>
  </si>
  <si>
    <t>Usługi remontowe (chodnik)</t>
  </si>
  <si>
    <t xml:space="preserve">Usługi remontowe (chodnik) </t>
  </si>
  <si>
    <t>Administracja Publiczna</t>
  </si>
  <si>
    <t>Zakup usług  pozostałych</t>
  </si>
  <si>
    <t>Zakup hustawki dla dzieci na plac zabaw</t>
  </si>
  <si>
    <t xml:space="preserve">Organizacja Dnia Dziecka – wynajęcie animatorów zabaw </t>
  </si>
  <si>
    <t>Ochotnicze straże Pożarne</t>
  </si>
  <si>
    <t>010</t>
  </si>
  <si>
    <t>01008</t>
  </si>
  <si>
    <t>Melioracje wodne</t>
  </si>
  <si>
    <t>Zakup usług remontowych</t>
  </si>
  <si>
    <t xml:space="preserve">Wyposażenie dla OSP </t>
  </si>
  <si>
    <t xml:space="preserve">Napęd elektryczny do bramy OSP  </t>
  </si>
  <si>
    <t>Impreza integracyjna -zakup artykułów spożywczych</t>
  </si>
  <si>
    <t>Organizacja imprez okolicznościowych (zakup usług)</t>
  </si>
  <si>
    <t>Dożynki sołeckie 2023 zakup oprawy muzycznej (promocja sołectwa, aktywne spędzenie czasu)</t>
  </si>
  <si>
    <t>Budowa placu zabaw na Starym Brzostowie w okolicach oczyszczalni (zakup materiałów na wyposażenie i ogrodzenie)</t>
  </si>
  <si>
    <t xml:space="preserve">Impreza integracyjna -zakup materiałów na imprezę integracyjną </t>
  </si>
  <si>
    <t>Zakup materiałów, paliwa, środków ochrony roślin do bieżącego utrzymania zieleni na terenie sołectwa Okaliniec</t>
  </si>
  <si>
    <t>Pogłębienie rowów oraz budowa muru oporowego przy ul. Kościuszki w Miasteczku Krajeńskim</t>
  </si>
  <si>
    <t xml:space="preserve">Budowa altany - zakup materiałów </t>
  </si>
  <si>
    <t>Zakup materiałów do wieńca dożynkowego</t>
  </si>
  <si>
    <t>Wydatki inwestycyjne jednostek budżetowych</t>
  </si>
  <si>
    <t xml:space="preserve">Utwardzenie i udrożnienie przepustu przy ul. Konopnickiej </t>
  </si>
  <si>
    <t xml:space="preserve">Opracowanie dokumentacji "Przebudowa budynku remizy oraz Sali wiejskiej </t>
  </si>
  <si>
    <t>Plan wydatków poszczególnych sołectw Gminy Miasteczko Krajeńskie w ramach funduszu sołeckiego na 2023 rok</t>
  </si>
  <si>
    <t>Rolnictwo i łowiectwo</t>
  </si>
  <si>
    <t>Modernizacja infrastruktury sportowej przy ulicy Poniatowskiego w Miasteczku Krajeńskim</t>
  </si>
  <si>
    <t xml:space="preserve">Zakup sprzętu i wyposażenia na świetlicę </t>
  </si>
  <si>
    <t>Dożynki sołeckie 2023 - zakup nagród</t>
  </si>
  <si>
    <t xml:space="preserve">Dożynki sołeckie 2023 - zakup artykułów spożywczych </t>
  </si>
  <si>
    <t>Pożegnanie lata - zakup artykułów spożywczych</t>
  </si>
  <si>
    <t>Utrzymanie zieleni w miastach i gminach</t>
  </si>
  <si>
    <t>Organizacja imprez okolicznościowych - zakup artykułów spożywczych</t>
  </si>
  <si>
    <t xml:space="preserve">                                                                               Załącznik Nr 5 do Zarządzenia S.0050.59.2023 Burmistrza Miasta i Gminy Miasteczko Krajeńskie z dnia 27 czerwca 2023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</si>
</sst>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_ ;\-#,##0.00\ "/>
    <numFmt numFmtId="168" formatCode="0.00;[Red]0.00"/>
    <numFmt numFmtId="169" formatCode="_-* #,##0.00\ _z_ł_-;\-* #,##0.00\ _z_ł_-;_-* \-??\ _z_ł_-;_-@_-"/>
    <numFmt numFmtId="170" formatCode="_-* #,##0.00\ [$zł-415]_-;\-* #,##0.00\ [$zł-415]_-;_-* &quot;-&quot;??\ [$zł-415]_-;_-@_-"/>
    <numFmt numFmtId="171" formatCode="[$-415]dddd\,\ d\ mmmm\ yyyy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0" xfId="51" applyFont="1" applyFill="1" applyBorder="1" applyAlignment="1">
      <alignment horizont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left" vertical="top" wrapText="1"/>
      <protection/>
    </xf>
    <xf numFmtId="167" fontId="5" fillId="0" borderId="0" xfId="59" applyNumberFormat="1" applyFont="1" applyFill="1" applyBorder="1" applyAlignment="1" applyProtection="1">
      <alignment vertical="center" wrapText="1"/>
      <protection/>
    </xf>
    <xf numFmtId="43" fontId="7" fillId="0" borderId="10" xfId="42" applyFont="1" applyBorder="1" applyAlignment="1">
      <alignment/>
    </xf>
    <xf numFmtId="0" fontId="4" fillId="0" borderId="10" xfId="51" applyFont="1" applyFill="1" applyBorder="1" applyAlignment="1">
      <alignment horizontal="center" vertical="center" wrapText="1"/>
      <protection/>
    </xf>
    <xf numFmtId="49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43" fontId="7" fillId="0" borderId="10" xfId="42" applyFont="1" applyFill="1" applyBorder="1" applyAlignment="1">
      <alignment vertical="center" wrapText="1"/>
    </xf>
    <xf numFmtId="0" fontId="4" fillId="0" borderId="10" xfId="5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43" fontId="7" fillId="0" borderId="10" xfId="42" applyFont="1" applyFill="1" applyBorder="1" applyAlignment="1" applyProtection="1">
      <alignment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wrapText="1"/>
      <protection/>
    </xf>
    <xf numFmtId="0" fontId="4" fillId="0" borderId="10" xfId="51" applyFont="1" applyFill="1" applyBorder="1" applyAlignment="1">
      <alignment wrapText="1"/>
      <protection/>
    </xf>
    <xf numFmtId="0" fontId="5" fillId="0" borderId="10" xfId="51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43" fontId="7" fillId="0" borderId="10" xfId="42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3" fontId="7" fillId="0" borderId="10" xfId="42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1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51" applyFont="1" applyFill="1" applyBorder="1" applyAlignment="1">
      <alignment horizontal="left" vertical="top" wrapText="1"/>
      <protection/>
    </xf>
    <xf numFmtId="0" fontId="5" fillId="0" borderId="10" xfId="51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51" applyFont="1" applyFill="1" applyBorder="1" applyAlignment="1">
      <alignment horizontal="center" vertical="center"/>
      <protection/>
    </xf>
    <xf numFmtId="43" fontId="7" fillId="0" borderId="10" xfId="42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51" applyFont="1" applyFill="1" applyBorder="1" applyAlignment="1">
      <alignment horizontal="center" wrapText="1"/>
      <protection/>
    </xf>
    <xf numFmtId="0" fontId="8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left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0" zoomScaleNormal="70" zoomScalePageLayoutView="0" workbookViewId="0" topLeftCell="A61">
      <selection activeCell="E75" sqref="E75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11.140625" style="1" customWidth="1"/>
    <col min="4" max="4" width="32.57421875" style="1" customWidth="1"/>
    <col min="5" max="5" width="68.140625" style="1" customWidth="1"/>
    <col min="6" max="7" width="23.421875" style="1" customWidth="1"/>
    <col min="8" max="8" width="13.421875" style="1" customWidth="1"/>
    <col min="9" max="16384" width="9.140625" style="1" customWidth="1"/>
  </cols>
  <sheetData>
    <row r="1" spans="1:6" ht="42.75" customHeight="1">
      <c r="A1" s="45" t="s">
        <v>80</v>
      </c>
      <c r="B1" s="45"/>
      <c r="C1" s="45"/>
      <c r="D1" s="45"/>
      <c r="E1" s="45"/>
      <c r="F1" s="45"/>
    </row>
    <row r="2" spans="1:6" ht="42.75" customHeight="1">
      <c r="A2" s="46" t="s">
        <v>71</v>
      </c>
      <c r="B2" s="47"/>
      <c r="C2" s="47"/>
      <c r="D2" s="47"/>
      <c r="E2" s="47"/>
      <c r="F2" s="47"/>
    </row>
    <row r="3" spans="1:6" ht="24.75" customHeigh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</row>
    <row r="4" spans="1:6" ht="12.75">
      <c r="A4" s="48"/>
      <c r="B4" s="48"/>
      <c r="C4" s="48"/>
      <c r="D4" s="48"/>
      <c r="E4" s="48"/>
      <c r="F4" s="48"/>
    </row>
    <row r="5" spans="1:6" ht="15.75">
      <c r="A5" s="13" t="s">
        <v>53</v>
      </c>
      <c r="B5" s="13"/>
      <c r="C5" s="12"/>
      <c r="D5" s="12"/>
      <c r="E5" s="14" t="s">
        <v>72</v>
      </c>
      <c r="F5" s="15">
        <f>SUM(F6)</f>
        <v>3000</v>
      </c>
    </row>
    <row r="6" spans="1:6" ht="15.75">
      <c r="A6" s="13"/>
      <c r="B6" s="13" t="s">
        <v>54</v>
      </c>
      <c r="C6" s="12"/>
      <c r="D6" s="12"/>
      <c r="E6" s="14" t="s">
        <v>55</v>
      </c>
      <c r="F6" s="15">
        <v>3000</v>
      </c>
    </row>
    <row r="7" spans="1:6" ht="15.75">
      <c r="A7" s="12"/>
      <c r="B7" s="12"/>
      <c r="C7" s="16">
        <v>4210</v>
      </c>
      <c r="D7" s="12"/>
      <c r="E7" s="14" t="s">
        <v>16</v>
      </c>
      <c r="F7" s="15">
        <f>SUM(F8)</f>
        <v>3000</v>
      </c>
    </row>
    <row r="8" spans="1:6" ht="31.5">
      <c r="A8" s="12"/>
      <c r="B8" s="12"/>
      <c r="C8" s="16"/>
      <c r="D8" s="12" t="s">
        <v>22</v>
      </c>
      <c r="E8" s="17" t="s">
        <v>65</v>
      </c>
      <c r="F8" s="18">
        <v>3000</v>
      </c>
    </row>
    <row r="9" spans="1:6" ht="15.75">
      <c r="A9" s="12">
        <v>600</v>
      </c>
      <c r="B9" s="19"/>
      <c r="C9" s="20"/>
      <c r="D9" s="12"/>
      <c r="E9" s="16" t="s">
        <v>6</v>
      </c>
      <c r="F9" s="18">
        <f>SUM(F10)</f>
        <v>164807.04</v>
      </c>
    </row>
    <row r="10" spans="1:6" ht="15.75">
      <c r="A10" s="12"/>
      <c r="B10" s="12">
        <v>60016</v>
      </c>
      <c r="C10" s="21"/>
      <c r="D10" s="12"/>
      <c r="E10" s="14" t="s">
        <v>7</v>
      </c>
      <c r="F10" s="18">
        <f>SUM(F11,F14,F23)</f>
        <v>164807.04</v>
      </c>
    </row>
    <row r="11" spans="1:8" ht="26.25">
      <c r="A11" s="12"/>
      <c r="B11" s="12"/>
      <c r="C11" s="21">
        <v>4270</v>
      </c>
      <c r="D11" s="12"/>
      <c r="E11" s="14" t="s">
        <v>56</v>
      </c>
      <c r="F11" s="18">
        <f>SUM(F12:F13)</f>
        <v>17000</v>
      </c>
      <c r="G11" s="2"/>
      <c r="H11" s="3"/>
    </row>
    <row r="12" spans="1:6" ht="15.75">
      <c r="A12" s="12"/>
      <c r="B12" s="12"/>
      <c r="C12" s="21"/>
      <c r="D12" s="12" t="s">
        <v>12</v>
      </c>
      <c r="E12" s="17" t="s">
        <v>47</v>
      </c>
      <c r="F12" s="18">
        <v>5000</v>
      </c>
    </row>
    <row r="13" spans="1:6" ht="15.75">
      <c r="A13" s="12"/>
      <c r="B13" s="12"/>
      <c r="C13" s="21"/>
      <c r="D13" s="12" t="s">
        <v>29</v>
      </c>
      <c r="E13" s="17" t="s">
        <v>46</v>
      </c>
      <c r="F13" s="18">
        <v>12000</v>
      </c>
    </row>
    <row r="14" spans="1:6" ht="30.75" customHeight="1">
      <c r="A14" s="22"/>
      <c r="B14" s="19"/>
      <c r="C14" s="23">
        <v>6060</v>
      </c>
      <c r="D14" s="12"/>
      <c r="E14" s="14" t="s">
        <v>23</v>
      </c>
      <c r="F14" s="24">
        <f>SUM(F15:F22)</f>
        <v>136696.81</v>
      </c>
    </row>
    <row r="15" spans="1:6" ht="15.75">
      <c r="A15" s="22"/>
      <c r="B15" s="19"/>
      <c r="C15" s="25"/>
      <c r="D15" s="12" t="s">
        <v>24</v>
      </c>
      <c r="E15" s="26" t="s">
        <v>25</v>
      </c>
      <c r="F15" s="27">
        <v>30323.16</v>
      </c>
    </row>
    <row r="16" spans="1:6" ht="15.75">
      <c r="A16" s="22"/>
      <c r="B16" s="19"/>
      <c r="C16" s="25"/>
      <c r="D16" s="12" t="s">
        <v>8</v>
      </c>
      <c r="E16" s="26" t="s">
        <v>25</v>
      </c>
      <c r="F16" s="27">
        <v>9612.44</v>
      </c>
    </row>
    <row r="17" spans="1:7" ht="15.75">
      <c r="A17" s="22"/>
      <c r="B17" s="19"/>
      <c r="C17" s="25"/>
      <c r="D17" s="12" t="s">
        <v>9</v>
      </c>
      <c r="E17" s="26" t="s">
        <v>25</v>
      </c>
      <c r="F17" s="27">
        <v>25592.75</v>
      </c>
      <c r="G17" s="3"/>
    </row>
    <row r="18" spans="1:7" ht="15.75">
      <c r="A18" s="22"/>
      <c r="B18" s="19"/>
      <c r="C18" s="25"/>
      <c r="D18" s="12" t="s">
        <v>12</v>
      </c>
      <c r="E18" s="26" t="s">
        <v>25</v>
      </c>
      <c r="F18" s="27">
        <v>14888.67</v>
      </c>
      <c r="G18" s="3"/>
    </row>
    <row r="19" spans="1:6" ht="15.75">
      <c r="A19" s="22"/>
      <c r="B19" s="19"/>
      <c r="C19" s="25"/>
      <c r="D19" s="12" t="s">
        <v>14</v>
      </c>
      <c r="E19" s="26" t="s">
        <v>25</v>
      </c>
      <c r="F19" s="27">
        <v>20013.29</v>
      </c>
    </row>
    <row r="20" spans="1:6" ht="15.75">
      <c r="A20" s="22"/>
      <c r="B20" s="19"/>
      <c r="C20" s="25"/>
      <c r="D20" s="12" t="s">
        <v>26</v>
      </c>
      <c r="E20" s="26" t="s">
        <v>25</v>
      </c>
      <c r="F20" s="27">
        <v>9582.12</v>
      </c>
    </row>
    <row r="21" spans="1:6" ht="15.75">
      <c r="A21" s="22"/>
      <c r="B21" s="19"/>
      <c r="C21" s="25"/>
      <c r="D21" s="12" t="s">
        <v>17</v>
      </c>
      <c r="E21" s="26" t="s">
        <v>25</v>
      </c>
      <c r="F21" s="27">
        <v>13918.33</v>
      </c>
    </row>
    <row r="22" spans="1:6" ht="15.75">
      <c r="A22" s="22"/>
      <c r="B22" s="19"/>
      <c r="C22" s="25"/>
      <c r="D22" s="12" t="s">
        <v>10</v>
      </c>
      <c r="E22" s="26" t="s">
        <v>25</v>
      </c>
      <c r="F22" s="27">
        <v>12766.05</v>
      </c>
    </row>
    <row r="23" spans="1:6" ht="23.25" customHeight="1">
      <c r="A23" s="22"/>
      <c r="B23" s="19"/>
      <c r="C23" s="23">
        <v>4300</v>
      </c>
      <c r="D23" s="12"/>
      <c r="E23" s="28" t="s">
        <v>11</v>
      </c>
      <c r="F23" s="27">
        <f>SUM(F24:F25)</f>
        <v>11110.23</v>
      </c>
    </row>
    <row r="24" spans="1:6" ht="20.25" customHeight="1">
      <c r="A24" s="22"/>
      <c r="B24" s="19"/>
      <c r="C24" s="25"/>
      <c r="D24" s="12" t="s">
        <v>12</v>
      </c>
      <c r="E24" s="26" t="s">
        <v>27</v>
      </c>
      <c r="F24" s="27">
        <v>5000</v>
      </c>
    </row>
    <row r="25" spans="1:6" ht="34.5" customHeight="1">
      <c r="A25" s="22"/>
      <c r="B25" s="19"/>
      <c r="C25" s="25"/>
      <c r="D25" s="12" t="s">
        <v>24</v>
      </c>
      <c r="E25" s="32" t="s">
        <v>69</v>
      </c>
      <c r="F25" s="27">
        <v>6110.23</v>
      </c>
    </row>
    <row r="26" spans="1:6" ht="16.5" customHeight="1">
      <c r="A26" s="29">
        <v>754</v>
      </c>
      <c r="B26" s="12"/>
      <c r="C26" s="23"/>
      <c r="D26" s="12"/>
      <c r="E26" s="28" t="s">
        <v>13</v>
      </c>
      <c r="F26" s="27">
        <f>(F28)</f>
        <v>14000</v>
      </c>
    </row>
    <row r="27" spans="1:6" ht="15.75">
      <c r="A27" s="29"/>
      <c r="B27" s="12">
        <v>75412</v>
      </c>
      <c r="C27" s="23"/>
      <c r="D27" s="12"/>
      <c r="E27" s="28" t="s">
        <v>52</v>
      </c>
      <c r="F27" s="27">
        <f>SUM(F28)</f>
        <v>14000</v>
      </c>
    </row>
    <row r="28" spans="1:6" ht="15.75">
      <c r="A28" s="29"/>
      <c r="B28" s="12"/>
      <c r="C28" s="23">
        <v>4210</v>
      </c>
      <c r="D28" s="12"/>
      <c r="E28" s="14" t="s">
        <v>16</v>
      </c>
      <c r="F28" s="27">
        <f>SUM(F29:F31)</f>
        <v>14000</v>
      </c>
    </row>
    <row r="29" spans="1:6" ht="15.75">
      <c r="A29" s="22"/>
      <c r="B29" s="19"/>
      <c r="C29" s="25"/>
      <c r="D29" s="12" t="s">
        <v>9</v>
      </c>
      <c r="E29" s="26" t="s">
        <v>28</v>
      </c>
      <c r="F29" s="27">
        <v>5000</v>
      </c>
    </row>
    <row r="30" spans="1:6" ht="15.75">
      <c r="A30" s="22"/>
      <c r="B30" s="19"/>
      <c r="C30" s="25"/>
      <c r="D30" s="12" t="s">
        <v>29</v>
      </c>
      <c r="E30" s="26" t="s">
        <v>57</v>
      </c>
      <c r="F30" s="27">
        <v>6000</v>
      </c>
    </row>
    <row r="31" spans="1:6" ht="15.75">
      <c r="A31" s="22"/>
      <c r="B31" s="19"/>
      <c r="C31" s="25"/>
      <c r="D31" s="12" t="s">
        <v>24</v>
      </c>
      <c r="E31" s="26" t="s">
        <v>58</v>
      </c>
      <c r="F31" s="27">
        <v>3000</v>
      </c>
    </row>
    <row r="32" spans="1:6" ht="15.75">
      <c r="A32" s="29">
        <v>750</v>
      </c>
      <c r="B32" s="12"/>
      <c r="C32" s="23"/>
      <c r="D32" s="12"/>
      <c r="E32" s="30" t="s">
        <v>48</v>
      </c>
      <c r="F32" s="27">
        <f>SUM(F33)</f>
        <v>3000</v>
      </c>
    </row>
    <row r="33" spans="1:6" ht="15.75">
      <c r="A33" s="29"/>
      <c r="B33" s="12">
        <v>75075</v>
      </c>
      <c r="C33" s="23"/>
      <c r="D33" s="12"/>
      <c r="E33" s="28" t="s">
        <v>30</v>
      </c>
      <c r="F33" s="27">
        <v>3000</v>
      </c>
    </row>
    <row r="34" spans="1:6" ht="15.75">
      <c r="A34" s="29"/>
      <c r="B34" s="12"/>
      <c r="C34" s="23">
        <v>4300</v>
      </c>
      <c r="D34" s="12"/>
      <c r="E34" s="31" t="s">
        <v>49</v>
      </c>
      <c r="F34" s="27">
        <f>SUM(F35)</f>
        <v>3000</v>
      </c>
    </row>
    <row r="35" spans="1:7" ht="34.5" customHeight="1">
      <c r="A35" s="22"/>
      <c r="B35" s="19"/>
      <c r="C35" s="25"/>
      <c r="D35" s="12" t="s">
        <v>24</v>
      </c>
      <c r="E35" s="32" t="s">
        <v>31</v>
      </c>
      <c r="F35" s="27">
        <v>3000</v>
      </c>
      <c r="G35" s="3"/>
    </row>
    <row r="36" spans="1:6" ht="15.75">
      <c r="A36" s="33">
        <v>900</v>
      </c>
      <c r="B36" s="12"/>
      <c r="C36" s="25"/>
      <c r="D36" s="12"/>
      <c r="E36" s="34" t="s">
        <v>32</v>
      </c>
      <c r="F36" s="18">
        <f>SUM(F37)</f>
        <v>1561.6</v>
      </c>
    </row>
    <row r="37" spans="1:6" ht="15.75">
      <c r="A37" s="33"/>
      <c r="B37" s="12">
        <v>90004</v>
      </c>
      <c r="C37" s="25"/>
      <c r="D37" s="12"/>
      <c r="E37" s="35" t="s">
        <v>78</v>
      </c>
      <c r="F37" s="18">
        <f>SUM(F39:F39)</f>
        <v>1561.6</v>
      </c>
    </row>
    <row r="38" spans="1:6" ht="15.75">
      <c r="A38" s="33"/>
      <c r="B38" s="12"/>
      <c r="C38" s="23">
        <v>4210</v>
      </c>
      <c r="D38" s="12"/>
      <c r="E38" s="14" t="s">
        <v>16</v>
      </c>
      <c r="F38" s="11">
        <f>SUM(F39)</f>
        <v>1561.6</v>
      </c>
    </row>
    <row r="39" spans="1:6" ht="30" customHeight="1">
      <c r="A39" s="33"/>
      <c r="B39" s="12"/>
      <c r="C39" s="23"/>
      <c r="D39" s="12" t="s">
        <v>17</v>
      </c>
      <c r="E39" s="32" t="s">
        <v>64</v>
      </c>
      <c r="F39" s="18">
        <v>1561.6</v>
      </c>
    </row>
    <row r="40" spans="1:6" ht="15.75">
      <c r="A40" s="33">
        <v>921</v>
      </c>
      <c r="B40" s="12"/>
      <c r="C40" s="21"/>
      <c r="D40" s="12"/>
      <c r="E40" s="30" t="s">
        <v>33</v>
      </c>
      <c r="F40" s="18">
        <f>SUM(F41,F51)</f>
        <v>69024.95999999999</v>
      </c>
    </row>
    <row r="41" spans="1:6" ht="15.75">
      <c r="A41" s="33"/>
      <c r="B41" s="12">
        <v>92109</v>
      </c>
      <c r="C41" s="21"/>
      <c r="D41" s="12"/>
      <c r="E41" s="14" t="s">
        <v>15</v>
      </c>
      <c r="F41" s="18">
        <f>SUM(F42+F49+F47)</f>
        <v>30426.78</v>
      </c>
    </row>
    <row r="42" spans="1:6" ht="15.75">
      <c r="A42" s="33"/>
      <c r="B42" s="12"/>
      <c r="C42" s="21">
        <v>4210</v>
      </c>
      <c r="D42" s="12"/>
      <c r="E42" s="14" t="s">
        <v>16</v>
      </c>
      <c r="F42" s="18">
        <f>SUM(F43:F46)</f>
        <v>15198.84</v>
      </c>
    </row>
    <row r="43" spans="1:6" ht="15.75">
      <c r="A43" s="33"/>
      <c r="B43" s="12"/>
      <c r="C43" s="21"/>
      <c r="D43" s="12" t="s">
        <v>26</v>
      </c>
      <c r="E43" s="26" t="s">
        <v>34</v>
      </c>
      <c r="F43" s="18">
        <v>1198.84</v>
      </c>
    </row>
    <row r="44" spans="1:6" ht="15.75">
      <c r="A44" s="33"/>
      <c r="B44" s="12"/>
      <c r="C44" s="21"/>
      <c r="D44" s="12" t="s">
        <v>17</v>
      </c>
      <c r="E44" s="26" t="s">
        <v>74</v>
      </c>
      <c r="F44" s="18">
        <v>1000</v>
      </c>
    </row>
    <row r="45" spans="1:6" ht="15.75">
      <c r="A45" s="33"/>
      <c r="B45" s="12"/>
      <c r="C45" s="21"/>
      <c r="D45" s="12" t="s">
        <v>9</v>
      </c>
      <c r="E45" s="26" t="s">
        <v>35</v>
      </c>
      <c r="F45" s="18">
        <v>2000</v>
      </c>
    </row>
    <row r="46" spans="1:6" ht="31.5">
      <c r="A46" s="33"/>
      <c r="B46" s="12"/>
      <c r="C46" s="21"/>
      <c r="D46" s="12" t="s">
        <v>10</v>
      </c>
      <c r="E46" s="32" t="s">
        <v>36</v>
      </c>
      <c r="F46" s="11">
        <v>11000</v>
      </c>
    </row>
    <row r="47" spans="1:6" ht="15.75">
      <c r="A47" s="33"/>
      <c r="B47" s="12"/>
      <c r="C47" s="21">
        <v>4300</v>
      </c>
      <c r="D47" s="12"/>
      <c r="E47" s="31" t="s">
        <v>11</v>
      </c>
      <c r="F47" s="11">
        <f>SUM(F48)</f>
        <v>6000</v>
      </c>
    </row>
    <row r="48" spans="1:6" ht="31.5">
      <c r="A48" s="33"/>
      <c r="B48" s="12"/>
      <c r="C48" s="21"/>
      <c r="D48" s="12" t="s">
        <v>9</v>
      </c>
      <c r="E48" s="32" t="s">
        <v>70</v>
      </c>
      <c r="F48" s="11">
        <v>6000</v>
      </c>
    </row>
    <row r="49" spans="1:6" ht="15.75">
      <c r="A49" s="33"/>
      <c r="B49" s="12"/>
      <c r="C49" s="21">
        <v>6050</v>
      </c>
      <c r="D49" s="12"/>
      <c r="E49" s="36" t="s">
        <v>68</v>
      </c>
      <c r="F49" s="11">
        <f>SUM(F50)</f>
        <v>9227.94</v>
      </c>
    </row>
    <row r="50" spans="1:6" ht="15.75">
      <c r="A50" s="33"/>
      <c r="B50" s="12"/>
      <c r="C50" s="21"/>
      <c r="D50" s="12" t="s">
        <v>8</v>
      </c>
      <c r="E50" s="32" t="s">
        <v>66</v>
      </c>
      <c r="F50" s="11">
        <v>9227.94</v>
      </c>
    </row>
    <row r="51" spans="1:6" ht="15.75">
      <c r="A51" s="26"/>
      <c r="B51" s="12">
        <v>92195</v>
      </c>
      <c r="C51" s="21"/>
      <c r="D51" s="12"/>
      <c r="E51" s="37" t="s">
        <v>18</v>
      </c>
      <c r="F51" s="18">
        <f>SUM(F52,F55,F69,F75)</f>
        <v>38598.18</v>
      </c>
    </row>
    <row r="52" spans="1:6" ht="15.75">
      <c r="A52" s="26"/>
      <c r="B52" s="12"/>
      <c r="C52" s="21">
        <v>4190</v>
      </c>
      <c r="D52" s="12"/>
      <c r="E52" s="37" t="s">
        <v>19</v>
      </c>
      <c r="F52" s="18">
        <f>SUM(F53:F54)</f>
        <v>1712.75</v>
      </c>
    </row>
    <row r="53" spans="1:6" ht="15.75">
      <c r="A53" s="26"/>
      <c r="B53" s="12"/>
      <c r="C53" s="21"/>
      <c r="D53" s="12" t="s">
        <v>14</v>
      </c>
      <c r="E53" s="38" t="s">
        <v>44</v>
      </c>
      <c r="F53" s="18">
        <v>1212.75</v>
      </c>
    </row>
    <row r="54" spans="1:6" ht="15.75">
      <c r="A54" s="26"/>
      <c r="B54" s="12"/>
      <c r="C54" s="21"/>
      <c r="D54" s="12" t="s">
        <v>17</v>
      </c>
      <c r="E54" s="38" t="s">
        <v>75</v>
      </c>
      <c r="F54" s="18">
        <v>500</v>
      </c>
    </row>
    <row r="55" spans="1:6" ht="22.5" customHeight="1">
      <c r="A55" s="26"/>
      <c r="B55" s="26"/>
      <c r="C55" s="21">
        <v>4210</v>
      </c>
      <c r="D55" s="12"/>
      <c r="E55" s="14" t="s">
        <v>16</v>
      </c>
      <c r="F55" s="18">
        <f>SUM(F56:F68)</f>
        <v>25460.989999999998</v>
      </c>
    </row>
    <row r="56" spans="1:6" ht="20.25" customHeight="1">
      <c r="A56" s="26"/>
      <c r="B56" s="26"/>
      <c r="C56" s="20"/>
      <c r="D56" s="39" t="s">
        <v>8</v>
      </c>
      <c r="E56" s="17" t="s">
        <v>37</v>
      </c>
      <c r="F56" s="18">
        <v>384.5</v>
      </c>
    </row>
    <row r="57" spans="1:6" ht="21" customHeight="1">
      <c r="A57" s="26"/>
      <c r="B57" s="26"/>
      <c r="C57" s="20"/>
      <c r="D57" s="12" t="s">
        <v>9</v>
      </c>
      <c r="E57" s="38" t="s">
        <v>37</v>
      </c>
      <c r="F57" s="18">
        <v>1023.71</v>
      </c>
    </row>
    <row r="58" spans="1:6" ht="18.75" customHeight="1">
      <c r="A58" s="26"/>
      <c r="B58" s="26"/>
      <c r="C58" s="20"/>
      <c r="D58" s="12" t="s">
        <v>12</v>
      </c>
      <c r="E58" s="38" t="s">
        <v>37</v>
      </c>
      <c r="F58" s="18">
        <v>595.55</v>
      </c>
    </row>
    <row r="59" spans="1:6" ht="20.25" customHeight="1">
      <c r="A59" s="26"/>
      <c r="B59" s="26"/>
      <c r="C59" s="20"/>
      <c r="D59" s="12" t="s">
        <v>14</v>
      </c>
      <c r="E59" s="38" t="s">
        <v>37</v>
      </c>
      <c r="F59" s="18">
        <v>800.53</v>
      </c>
    </row>
    <row r="60" spans="1:6" ht="19.5" customHeight="1">
      <c r="A60" s="26"/>
      <c r="B60" s="26"/>
      <c r="C60" s="20"/>
      <c r="D60" s="12" t="s">
        <v>24</v>
      </c>
      <c r="E60" s="26" t="s">
        <v>37</v>
      </c>
      <c r="F60" s="18">
        <v>1212.93</v>
      </c>
    </row>
    <row r="61" spans="1:6" ht="16.5" customHeight="1">
      <c r="A61" s="26"/>
      <c r="B61" s="26"/>
      <c r="C61" s="20"/>
      <c r="D61" s="12" t="s">
        <v>26</v>
      </c>
      <c r="E61" s="38" t="s">
        <v>37</v>
      </c>
      <c r="F61" s="18">
        <v>383.28</v>
      </c>
    </row>
    <row r="62" spans="1:6" ht="21" customHeight="1">
      <c r="A62" s="26"/>
      <c r="B62" s="26"/>
      <c r="C62" s="20"/>
      <c r="D62" s="12" t="s">
        <v>17</v>
      </c>
      <c r="E62" s="38" t="s">
        <v>37</v>
      </c>
      <c r="F62" s="18">
        <v>556.73</v>
      </c>
    </row>
    <row r="63" spans="1:6" ht="18.75" customHeight="1">
      <c r="A63" s="26"/>
      <c r="B63" s="26"/>
      <c r="C63" s="20"/>
      <c r="D63" s="12" t="s">
        <v>10</v>
      </c>
      <c r="E63" s="38" t="s">
        <v>37</v>
      </c>
      <c r="F63" s="18">
        <v>510.64</v>
      </c>
    </row>
    <row r="64" spans="1:6" ht="18.75" customHeight="1">
      <c r="A64" s="26"/>
      <c r="B64" s="26"/>
      <c r="C64" s="20"/>
      <c r="D64" s="12" t="s">
        <v>12</v>
      </c>
      <c r="E64" s="38" t="s">
        <v>67</v>
      </c>
      <c r="F64" s="18">
        <v>293.12</v>
      </c>
    </row>
    <row r="65" spans="1:6" ht="18.75" customHeight="1">
      <c r="A65" s="26"/>
      <c r="B65" s="26"/>
      <c r="C65" s="20"/>
      <c r="D65" s="12" t="s">
        <v>17</v>
      </c>
      <c r="E65" s="38" t="s">
        <v>38</v>
      </c>
      <c r="F65" s="18">
        <v>4500</v>
      </c>
    </row>
    <row r="66" spans="1:6" ht="18.75" customHeight="1">
      <c r="A66" s="26"/>
      <c r="B66" s="26"/>
      <c r="C66" s="20"/>
      <c r="D66" s="12" t="s">
        <v>26</v>
      </c>
      <c r="E66" s="38" t="s">
        <v>39</v>
      </c>
      <c r="F66" s="18">
        <v>5000</v>
      </c>
    </row>
    <row r="67" spans="1:6" ht="18.75" customHeight="1">
      <c r="A67" s="26"/>
      <c r="B67" s="26"/>
      <c r="C67" s="20"/>
      <c r="D67" s="12" t="s">
        <v>10</v>
      </c>
      <c r="E67" s="38" t="s">
        <v>63</v>
      </c>
      <c r="F67" s="18">
        <v>200</v>
      </c>
    </row>
    <row r="68" spans="1:6" ht="40.5" customHeight="1">
      <c r="A68" s="26"/>
      <c r="B68" s="26"/>
      <c r="C68" s="20"/>
      <c r="D68" s="12" t="s">
        <v>9</v>
      </c>
      <c r="E68" s="38" t="s">
        <v>62</v>
      </c>
      <c r="F68" s="18">
        <v>10000</v>
      </c>
    </row>
    <row r="69" spans="1:6" ht="15.75">
      <c r="A69" s="33"/>
      <c r="B69" s="12"/>
      <c r="C69" s="21">
        <v>4220</v>
      </c>
      <c r="D69" s="12"/>
      <c r="E69" s="37" t="s">
        <v>40</v>
      </c>
      <c r="F69" s="18">
        <f>SUM(F70:F74)</f>
        <v>4300.41</v>
      </c>
    </row>
    <row r="70" spans="1:6" ht="15.75">
      <c r="A70" s="33"/>
      <c r="B70" s="12"/>
      <c r="C70" s="21"/>
      <c r="D70" s="12" t="s">
        <v>26</v>
      </c>
      <c r="E70" s="38" t="s">
        <v>41</v>
      </c>
      <c r="F70" s="18">
        <v>1000</v>
      </c>
    </row>
    <row r="71" spans="1:6" ht="15.75">
      <c r="A71" s="33"/>
      <c r="B71" s="12"/>
      <c r="C71" s="21"/>
      <c r="D71" s="12" t="s">
        <v>10</v>
      </c>
      <c r="E71" s="38" t="s">
        <v>59</v>
      </c>
      <c r="F71" s="18">
        <v>300.41</v>
      </c>
    </row>
    <row r="72" spans="1:6" ht="15.75">
      <c r="A72" s="33"/>
      <c r="B72" s="12"/>
      <c r="C72" s="21"/>
      <c r="D72" s="12" t="s">
        <v>9</v>
      </c>
      <c r="E72" s="49" t="s">
        <v>79</v>
      </c>
      <c r="F72" s="18">
        <v>1000</v>
      </c>
    </row>
    <row r="73" spans="1:6" ht="15.75">
      <c r="A73" s="33"/>
      <c r="B73" s="12"/>
      <c r="C73" s="21"/>
      <c r="D73" s="12" t="s">
        <v>17</v>
      </c>
      <c r="E73" s="38" t="s">
        <v>76</v>
      </c>
      <c r="F73" s="18">
        <v>1000</v>
      </c>
    </row>
    <row r="74" spans="1:6" ht="15.75">
      <c r="A74" s="33"/>
      <c r="B74" s="12"/>
      <c r="C74" s="21"/>
      <c r="D74" s="12" t="s">
        <v>17</v>
      </c>
      <c r="E74" s="38" t="s">
        <v>77</v>
      </c>
      <c r="F74" s="18">
        <v>1000</v>
      </c>
    </row>
    <row r="75" spans="1:6" ht="15.75">
      <c r="A75" s="40"/>
      <c r="B75" s="19"/>
      <c r="C75" s="21">
        <v>4300</v>
      </c>
      <c r="D75" s="12"/>
      <c r="E75" s="37" t="s">
        <v>11</v>
      </c>
      <c r="F75" s="18">
        <f>SUM(F76:F80)</f>
        <v>7124.03</v>
      </c>
    </row>
    <row r="76" spans="1:6" ht="15.75">
      <c r="A76" s="40"/>
      <c r="B76" s="19"/>
      <c r="C76" s="21"/>
      <c r="D76" s="12" t="s">
        <v>9</v>
      </c>
      <c r="E76" s="26" t="s">
        <v>60</v>
      </c>
      <c r="F76" s="41">
        <v>569.03</v>
      </c>
    </row>
    <row r="77" spans="1:6" ht="36" customHeight="1">
      <c r="A77" s="40"/>
      <c r="B77" s="19"/>
      <c r="C77" s="21"/>
      <c r="D77" s="12" t="s">
        <v>17</v>
      </c>
      <c r="E77" s="32" t="s">
        <v>61</v>
      </c>
      <c r="F77" s="41">
        <v>1800</v>
      </c>
    </row>
    <row r="78" spans="1:6" ht="15.75">
      <c r="A78" s="40"/>
      <c r="B78" s="19"/>
      <c r="C78" s="21"/>
      <c r="D78" s="42" t="s">
        <v>17</v>
      </c>
      <c r="E78" s="26" t="s">
        <v>51</v>
      </c>
      <c r="F78" s="18">
        <v>2000</v>
      </c>
    </row>
    <row r="79" spans="1:6" ht="15.75">
      <c r="A79" s="40"/>
      <c r="B79" s="19"/>
      <c r="C79" s="21"/>
      <c r="D79" s="42" t="s">
        <v>10</v>
      </c>
      <c r="E79" s="26" t="s">
        <v>42</v>
      </c>
      <c r="F79" s="18">
        <v>755</v>
      </c>
    </row>
    <row r="80" spans="1:6" ht="15.75">
      <c r="A80" s="40"/>
      <c r="B80" s="19"/>
      <c r="C80" s="21"/>
      <c r="D80" s="42" t="s">
        <v>26</v>
      </c>
      <c r="E80" s="26" t="s">
        <v>43</v>
      </c>
      <c r="F80" s="18">
        <v>2000</v>
      </c>
    </row>
    <row r="81" spans="1:6" ht="15.75">
      <c r="A81" s="33">
        <v>926</v>
      </c>
      <c r="B81" s="12"/>
      <c r="C81" s="21"/>
      <c r="D81" s="42"/>
      <c r="E81" s="31" t="s">
        <v>21</v>
      </c>
      <c r="F81" s="18">
        <f>SUM(F82,F85)</f>
        <v>18000</v>
      </c>
    </row>
    <row r="82" spans="1:6" ht="15.75">
      <c r="A82" s="40"/>
      <c r="B82" s="12">
        <v>92601</v>
      </c>
      <c r="C82" s="21"/>
      <c r="D82" s="42"/>
      <c r="E82" s="31" t="s">
        <v>45</v>
      </c>
      <c r="F82" s="18">
        <f>SUM(F83)</f>
        <v>14000</v>
      </c>
    </row>
    <row r="83" spans="1:6" ht="15.75">
      <c r="A83" s="40"/>
      <c r="B83" s="19"/>
      <c r="C83" s="21">
        <v>6050</v>
      </c>
      <c r="D83" s="42"/>
      <c r="E83" s="36" t="s">
        <v>68</v>
      </c>
      <c r="F83" s="18">
        <f>SUM(F84)</f>
        <v>14000</v>
      </c>
    </row>
    <row r="84" spans="1:6" ht="31.5">
      <c r="A84" s="40"/>
      <c r="B84" s="19"/>
      <c r="C84" s="21"/>
      <c r="D84" s="42" t="s">
        <v>24</v>
      </c>
      <c r="E84" s="32" t="s">
        <v>73</v>
      </c>
      <c r="F84" s="18">
        <v>14000</v>
      </c>
    </row>
    <row r="85" spans="1:6" ht="15.75">
      <c r="A85" s="28"/>
      <c r="B85" s="12">
        <v>92695</v>
      </c>
      <c r="C85" s="21"/>
      <c r="D85" s="12"/>
      <c r="E85" s="37" t="s">
        <v>18</v>
      </c>
      <c r="F85" s="18">
        <f>SUM(F86)</f>
        <v>4000</v>
      </c>
    </row>
    <row r="86" spans="1:6" ht="15.75">
      <c r="A86" s="28"/>
      <c r="B86" s="12"/>
      <c r="C86" s="21">
        <v>4210</v>
      </c>
      <c r="D86" s="12"/>
      <c r="E86" s="14" t="s">
        <v>16</v>
      </c>
      <c r="F86" s="18">
        <f>SUM(F87)</f>
        <v>4000</v>
      </c>
    </row>
    <row r="87" spans="1:6" ht="15.75">
      <c r="A87" s="28"/>
      <c r="B87" s="26"/>
      <c r="C87" s="43"/>
      <c r="D87" s="12" t="s">
        <v>12</v>
      </c>
      <c r="E87" s="38" t="s">
        <v>50</v>
      </c>
      <c r="F87" s="18">
        <v>4000</v>
      </c>
    </row>
    <row r="88" spans="1:6" ht="15.75">
      <c r="A88" s="33"/>
      <c r="B88" s="12"/>
      <c r="C88" s="44"/>
      <c r="D88" s="12"/>
      <c r="E88" s="12" t="s">
        <v>20</v>
      </c>
      <c r="F88" s="11">
        <f>SUM(F5,F9,F26,F32,F36,F81,F40)</f>
        <v>273393.6</v>
      </c>
    </row>
    <row r="89" spans="1:6" ht="15.75">
      <c r="A89" s="4"/>
      <c r="B89" s="5"/>
      <c r="C89" s="6"/>
      <c r="D89" s="6"/>
      <c r="E89" s="6"/>
      <c r="F89" s="6"/>
    </row>
    <row r="90" spans="1:6" ht="15.75">
      <c r="A90" s="4"/>
      <c r="B90" s="5"/>
      <c r="C90" s="6"/>
      <c r="D90" s="6"/>
      <c r="E90" s="6"/>
      <c r="F90" s="6"/>
    </row>
    <row r="91" spans="1:6" ht="15.75">
      <c r="A91" s="4"/>
      <c r="B91" s="5"/>
      <c r="C91" s="7"/>
      <c r="D91" s="8"/>
      <c r="E91" s="9"/>
      <c r="F91" s="10"/>
    </row>
    <row r="92" spans="1:6" ht="15.75">
      <c r="A92" s="4"/>
      <c r="B92" s="5"/>
      <c r="C92" s="6"/>
      <c r="D92" s="6"/>
      <c r="E92" s="6"/>
      <c r="F92" s="6"/>
    </row>
    <row r="93" spans="1:6" ht="15.75">
      <c r="A93" s="4"/>
      <c r="B93" s="5"/>
      <c r="C93" s="6"/>
      <c r="D93" s="6"/>
      <c r="E93" s="6"/>
      <c r="F93" s="6"/>
    </row>
    <row r="94" spans="1:6" ht="15.75">
      <c r="A94" s="4"/>
      <c r="B94" s="5"/>
      <c r="C94" s="6"/>
      <c r="D94" s="6"/>
      <c r="E94" s="6"/>
      <c r="F94" s="6"/>
    </row>
    <row r="95" spans="1:6" ht="15.75">
      <c r="A95" s="4"/>
      <c r="B95" s="5"/>
      <c r="C95" s="6"/>
      <c r="D95" s="6"/>
      <c r="E95" s="6"/>
      <c r="F95" s="6"/>
    </row>
    <row r="96" spans="1:6" ht="15.75">
      <c r="A96" s="4"/>
      <c r="B96" s="5"/>
      <c r="C96" s="6"/>
      <c r="D96" s="6"/>
      <c r="E96" s="6"/>
      <c r="F96" s="6"/>
    </row>
    <row r="97" spans="1:6" ht="15.75">
      <c r="A97" s="4"/>
      <c r="B97" s="5"/>
      <c r="C97" s="6"/>
      <c r="D97" s="6"/>
      <c r="E97" s="6"/>
      <c r="F97" s="6"/>
    </row>
    <row r="98" spans="1:6" ht="15.75">
      <c r="A98" s="4"/>
      <c r="B98" s="5"/>
      <c r="C98" s="6"/>
      <c r="D98" s="6"/>
      <c r="E98" s="6"/>
      <c r="F98" s="6"/>
    </row>
    <row r="99" spans="1:6" ht="15.75">
      <c r="A99" s="4"/>
      <c r="B99" s="5"/>
      <c r="C99" s="6"/>
      <c r="D99" s="6"/>
      <c r="E99" s="6"/>
      <c r="F99" s="6"/>
    </row>
    <row r="100" spans="1:6" ht="15.75">
      <c r="A100" s="4"/>
      <c r="B100" s="5"/>
      <c r="C100" s="6"/>
      <c r="D100" s="6"/>
      <c r="E100" s="6"/>
      <c r="F100" s="6"/>
    </row>
    <row r="105" ht="30.75" customHeight="1"/>
  </sheetData>
  <sheetProtection selectLockedCells="1" selectUnlockedCells="1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0.7701388888888889" bottom="1" header="0.5118055555555555" footer="0.5118055555555555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Borowska</dc:creator>
  <cp:keywords/>
  <dc:description/>
  <cp:lastModifiedBy>Eugenia Jendrzejek</cp:lastModifiedBy>
  <cp:lastPrinted>2022-12-12T09:16:16Z</cp:lastPrinted>
  <dcterms:created xsi:type="dcterms:W3CDTF">2022-11-02T06:59:37Z</dcterms:created>
  <dcterms:modified xsi:type="dcterms:W3CDTF">2023-06-28T09:51:30Z</dcterms:modified>
  <cp:category/>
  <cp:version/>
  <cp:contentType/>
  <cp:contentStatus/>
</cp:coreProperties>
</file>