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585" windowWidth="12000" windowHeight="312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  <sheet name="drogi -chodniki" sheetId="8" r:id="rId8"/>
  </sheets>
  <definedNames>
    <definedName name="_xlnm.Print_Area" localSheetId="3">'auta'!$A$1:$AA$16</definedName>
    <definedName name="_xlnm.Print_Area" localSheetId="1">'budynki'!$A$1:$AA$43</definedName>
    <definedName name="_xlnm.Print_Area" localSheetId="2">'elektronika '!$A$1:$E$83</definedName>
    <definedName name="_xlnm.Print_Area" localSheetId="0">'informacje ogólne'!$A$1:$K$12</definedName>
    <definedName name="_xlnm.Print_Area" localSheetId="4">'szkody'!$A$1:$D$18</definedName>
    <definedName name="_xlnm.Print_Titles" localSheetId="1">'budynki'!$A:$B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<sst xmlns="http://schemas.openxmlformats.org/spreadsheetml/2006/main" count="519" uniqueCount="312">
  <si>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</si>
  <si>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</si>
  <si>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</si>
  <si>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</si>
  <si>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</si>
  <si>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</si>
  <si>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</si>
  <si>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</si>
  <si>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</si>
  <si>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</si>
  <si>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</si>
  <si>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</si>
  <si>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</si>
  <si>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</si>
  <si>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</si>
  <si>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</si>
  <si>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</si>
  <si>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</si>
  <si>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</si>
  <si>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</si>
  <si>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</si>
  <si>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</si>
  <si>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</si>
  <si>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</si>
  <si>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</si>
  <si>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</si>
  <si>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</si>
  <si>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</si>
  <si>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</si>
  <si>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</si>
  <si>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</si>
  <si>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</si>
  <si>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</si>
  <si>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</si>
  <si>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</si>
  <si>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</si>
  <si>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</si>
  <si>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</si>
  <si>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</si>
  <si>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</si>
  <si>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</si>
  <si>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</si>
  <si>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</si>
  <si>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</si>
  <si>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Lokalizacja (adres)</t>
  </si>
  <si>
    <t>Zabezpieczenia (znane zabezpieczenia p-poż i przeciw kradzieżowe)</t>
  </si>
  <si>
    <t>Urządzenia i wyposażenie</t>
  </si>
  <si>
    <t>Tabela nr 6</t>
  </si>
  <si>
    <t>Tabela nr 8</t>
  </si>
  <si>
    <t>Liczba uczniów/ wychowanków/ pensjonariuszy</t>
  </si>
  <si>
    <t>Rodzaj prowadzonej działalności (opisowo)</t>
  </si>
  <si>
    <t>Odległość lokalizacji od najbliższego zbiornika wodnego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</si>
  <si>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</si>
  <si>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</si>
  <si>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</si>
  <si>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</si>
  <si>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</si>
  <si>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</si>
  <si>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</si>
  <si>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</si>
  <si>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</si>
  <si>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</si>
  <si>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</si>
  <si>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</si>
  <si>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</si>
  <si>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</si>
  <si>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</si>
  <si>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</si>
  <si>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</si>
  <si>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</si>
  <si>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</si>
  <si>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</si>
  <si>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</si>
  <si>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</si>
  <si>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</si>
  <si>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</si>
  <si>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</si>
  <si>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</si>
  <si>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</si>
  <si>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</si>
  <si>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</si>
  <si>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</si>
  <si>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</si>
  <si>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</si>
  <si>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</si>
  <si>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</si>
  <si>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</si>
  <si>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Wyposażenie pojazdu specjalnego</t>
  </si>
  <si>
    <t>Urząd Gminy</t>
  </si>
  <si>
    <t>764-12-19-724</t>
  </si>
  <si>
    <t>8411Z</t>
  </si>
  <si>
    <t>administracja samorządowa</t>
  </si>
  <si>
    <t>31</t>
  </si>
  <si>
    <t>NIE</t>
  </si>
  <si>
    <t>1. Urząd Gminy</t>
  </si>
  <si>
    <t>TAK</t>
  </si>
  <si>
    <t>Dąbrowskiego 16</t>
  </si>
  <si>
    <t>Dom Kultury</t>
  </si>
  <si>
    <t>Dąbrowskiego 39</t>
  </si>
  <si>
    <t>budynek OSP</t>
  </si>
  <si>
    <t>1965</t>
  </si>
  <si>
    <t>ul. Poniatowskiego 6</t>
  </si>
  <si>
    <t>świetlica wiejska</t>
  </si>
  <si>
    <t>Grabówno 76</t>
  </si>
  <si>
    <t>świetlica wiejska / remiza OSP</t>
  </si>
  <si>
    <t>Brzostowo</t>
  </si>
  <si>
    <t>Świetlica wiejska</t>
  </si>
  <si>
    <t>Grabionna</t>
  </si>
  <si>
    <t>Okaliniec</t>
  </si>
  <si>
    <t>Sieci wodociągowe- urządzenia</t>
  </si>
  <si>
    <t>Przystanek</t>
  </si>
  <si>
    <t>Grabówno</t>
  </si>
  <si>
    <t xml:space="preserve">Przystanek </t>
  </si>
  <si>
    <t>Miasteczko Krajeńskie</t>
  </si>
  <si>
    <t>Ośrodek Zdrowia</t>
  </si>
  <si>
    <t>KB</t>
  </si>
  <si>
    <t>1.  Urząd Gminy</t>
  </si>
  <si>
    <t>zestaw komputerowy</t>
  </si>
  <si>
    <t>cyfrowy zestaw transkrypcyjny</t>
  </si>
  <si>
    <t>komputer serwer</t>
  </si>
  <si>
    <t>zestawy komputerowe 2 szt.</t>
  </si>
  <si>
    <t xml:space="preserve">drukarka </t>
  </si>
  <si>
    <t>Zestaw kompyterowy</t>
  </si>
  <si>
    <t>Zestaw nagłaśniający</t>
  </si>
  <si>
    <t>Zestaw komuterowy</t>
  </si>
  <si>
    <t>Niszczarka</t>
  </si>
  <si>
    <t>Zestaw komputwrowy</t>
  </si>
  <si>
    <t>Kserokopiarka</t>
  </si>
  <si>
    <t>serwer HP ML</t>
  </si>
  <si>
    <t>komputer 2 szt laptop</t>
  </si>
  <si>
    <t>Kompyter zestaw</t>
  </si>
  <si>
    <t>Sestaw komputerowy - laptop</t>
  </si>
  <si>
    <t>Laptop</t>
  </si>
  <si>
    <t>Sprzęt audiwizualny – Projektor</t>
  </si>
  <si>
    <t>Sprzęt audiowizualny – TV</t>
  </si>
  <si>
    <t>Sprzęt audiowizualny – zestaw nagłaśniający</t>
  </si>
  <si>
    <t>STAR</t>
  </si>
  <si>
    <t>PIB 516T</t>
  </si>
  <si>
    <t>pożarniczy - specjalny</t>
  </si>
  <si>
    <t>17.12.1987</t>
  </si>
  <si>
    <t>11.02.2012</t>
  </si>
  <si>
    <t>7 miejsc</t>
  </si>
  <si>
    <t>PP 22193</t>
  </si>
  <si>
    <t>12.02.1981</t>
  </si>
  <si>
    <t>23.05.2012</t>
  </si>
  <si>
    <t>6 miejsc</t>
  </si>
  <si>
    <t>ŻUK</t>
  </si>
  <si>
    <t>A 156 B</t>
  </si>
  <si>
    <t>PP 16741</t>
  </si>
  <si>
    <t>08.04.1986</t>
  </si>
  <si>
    <t>5 miejsc</t>
  </si>
  <si>
    <t>LUBLIN</t>
  </si>
  <si>
    <t>3302</t>
  </si>
  <si>
    <t>SUL 330211V002638</t>
  </si>
  <si>
    <t>PP 23047</t>
  </si>
  <si>
    <t>17.12.1997</t>
  </si>
  <si>
    <t>26.01.2012</t>
  </si>
  <si>
    <t>M69 12 157</t>
  </si>
  <si>
    <t>SUSM693ZZZ2F000693</t>
  </si>
  <si>
    <t>PP 14099</t>
  </si>
  <si>
    <t>6.12.2001</t>
  </si>
  <si>
    <t>09.02.2012</t>
  </si>
  <si>
    <t>URSUS</t>
  </si>
  <si>
    <t>C 360 3P</t>
  </si>
  <si>
    <t>PAM 2209</t>
  </si>
  <si>
    <t>ciągnik rolniczy</t>
  </si>
  <si>
    <t>2886/10500</t>
  </si>
  <si>
    <t>Przyczepa</t>
  </si>
  <si>
    <t>TO 70</t>
  </si>
  <si>
    <t>PAZ 2522</t>
  </si>
  <si>
    <t>przyczepa rolnicza</t>
  </si>
  <si>
    <t>6200/4500</t>
  </si>
  <si>
    <t>Tabela 9</t>
  </si>
  <si>
    <t>nr drogi (ulicy)</t>
  </si>
  <si>
    <t>nazwa drogi (ulicy)</t>
  </si>
  <si>
    <t>GRABÓWNO - BRUKOWA</t>
  </si>
  <si>
    <t>BRZOSTOWO - MARIANOWO</t>
  </si>
  <si>
    <t>BRZOSTOWO- BRZOSTOWO STARE</t>
  </si>
  <si>
    <t>MIASTECZKO KRAJ. UL. LEŚNA</t>
  </si>
  <si>
    <t>MIASTECZKO KRAJ. UL. M. KONOPNICKIEJ</t>
  </si>
  <si>
    <t>MIASTECZKO KRAJ. UL. DRZYMAŁY</t>
  </si>
  <si>
    <t>MIASTECZKO KRAJ. UL. SKARGI</t>
  </si>
  <si>
    <t>MIASTECZKO KRAJ. UL. RACŁAWICKA</t>
  </si>
  <si>
    <t>GRABÓWNO - GRABIONNA</t>
  </si>
  <si>
    <t>BRZOSTOWO - WOLSKO</t>
  </si>
  <si>
    <t>OKALINIEC - WYSOKA MAŁA</t>
  </si>
  <si>
    <t>OKALINIEC GRABIONNA</t>
  </si>
  <si>
    <t>OKALINIEC WYSOKA MAŁA</t>
  </si>
  <si>
    <t>WOLSKO - DWORZAKOWO</t>
  </si>
  <si>
    <t>MIASTECZKO KRAJ. UL. SŁONECZNA</t>
  </si>
  <si>
    <t>MIASTECZKO KRAJ. UL. ROMANOWSKIEGO</t>
  </si>
  <si>
    <t>MIASTECZKO KRAJ. UL. OGRODOWA</t>
  </si>
  <si>
    <t>BRZOSTOWO</t>
  </si>
  <si>
    <t>GRABIONNA</t>
  </si>
  <si>
    <t>URZĄD GMINY</t>
  </si>
  <si>
    <r>
      <t>WYKAZ LOKALIZACJI, W KTÓRYCH PROWADZONA JEST DZIAŁALNOŚĆ ORAZ LOKALIZACJI, GDZIE ZNAJDUJE SIĘ MIENIE NALEŻĄCE DO JEDNOSTEK GMINY MIASTECZKO KRAJEŃSKIE</t>
    </r>
    <r>
      <rPr>
        <b/>
        <sz val="12"/>
        <rFont val="Arial"/>
        <family val="2"/>
      </rPr>
      <t xml:space="preserve"> (nie wykazane w załączniku nr 1 - poniższy wykaz nie musi być pełnym wykazem lokalizacji)</t>
    </r>
  </si>
  <si>
    <t>2. Gminny Dom Kultury</t>
  </si>
  <si>
    <t>brak</t>
  </si>
  <si>
    <t>Gminny Dom Kultury</t>
  </si>
  <si>
    <t>stacja komputerowa</t>
  </si>
  <si>
    <t>monitor LCD LG</t>
  </si>
  <si>
    <t>drukarka HP Photo Smart C 4280</t>
  </si>
  <si>
    <t>aparat fotograficzny cyfrowy "Canon"</t>
  </si>
  <si>
    <t>-</t>
  </si>
  <si>
    <t>764-21-04-325</t>
  </si>
  <si>
    <t>8899Z</t>
  </si>
  <si>
    <t>7</t>
  </si>
  <si>
    <t>Gminny Ośrodek Pomocy Społecznej</t>
  </si>
  <si>
    <t>3. Gminny Ośrodek Pomocy Społecznej</t>
  </si>
  <si>
    <t>Przedszkole Publiczne</t>
  </si>
  <si>
    <t>764-23-31-771</t>
  </si>
  <si>
    <t>570263117</t>
  </si>
  <si>
    <t>8510Z</t>
  </si>
  <si>
    <t>dydaktyczno-wychowawcza</t>
  </si>
  <si>
    <t>14</t>
  </si>
  <si>
    <t>12 km</t>
  </si>
  <si>
    <t>Budynek Przedszkola</t>
  </si>
  <si>
    <t>pocz. XX wieku</t>
  </si>
  <si>
    <t>gaśnice proszkowe</t>
  </si>
  <si>
    <t>Plac Wolności 12, Miasteczko Kraj.</t>
  </si>
  <si>
    <t>kamień i cegła</t>
  </si>
  <si>
    <t>nad piwnicą kleina pozos.drewniane</t>
  </si>
  <si>
    <t>stropodach,ondulina</t>
  </si>
  <si>
    <t>nie</t>
  </si>
  <si>
    <t>dobrt</t>
  </si>
  <si>
    <t>bardzo dobrt</t>
  </si>
  <si>
    <t>dobry</t>
  </si>
  <si>
    <t>tak</t>
  </si>
  <si>
    <t>Budynek gospodarczy</t>
  </si>
  <si>
    <t>cegła</t>
  </si>
  <si>
    <t>eternit</t>
  </si>
  <si>
    <t>Grabówno 60</t>
  </si>
  <si>
    <t>dachówka karpiówka</t>
  </si>
  <si>
    <t>dostateczny</t>
  </si>
  <si>
    <t>dobra</t>
  </si>
  <si>
    <t>4. Przedszkole Publiczne</t>
  </si>
  <si>
    <t>kserokopiarka</t>
  </si>
  <si>
    <t>Gminna Biblioteka Publiczna</t>
  </si>
  <si>
    <t>5. Gminna Biblioteka Publiczna</t>
  </si>
  <si>
    <t>Aparat fotograficzny "Canon"</t>
  </si>
  <si>
    <t>Komputer HP CompaQ 610 (laptop)</t>
  </si>
  <si>
    <t>Komp. HP 500 BMT DCE 5500320 2 GB SC DVD</t>
  </si>
  <si>
    <t>Zespół Szkół - Publiczne Gimnazjum</t>
  </si>
  <si>
    <t>764-26-01-710</t>
  </si>
  <si>
    <t>300902740</t>
  </si>
  <si>
    <t>8560Z</t>
  </si>
  <si>
    <t>działalność wspomagająca edukację</t>
  </si>
  <si>
    <t>2km</t>
  </si>
  <si>
    <t>6. Zespół Szkół - Publiczne Gimnazjum</t>
  </si>
  <si>
    <t>Komputer Samsung laptop</t>
  </si>
  <si>
    <t>Komputer Samsung laptop sekretariat</t>
  </si>
  <si>
    <t>Komputer Asus laptop</t>
  </si>
  <si>
    <t>Komputer księgowość</t>
  </si>
  <si>
    <t>ICIM (Internetowe Centrum Informacji Multimedialnej)</t>
  </si>
  <si>
    <t>Monitoring</t>
  </si>
  <si>
    <t>Zestaw Coachlab II plus</t>
  </si>
  <si>
    <t>89-350 Miasteczko Kraj. ul.Szkolna1</t>
  </si>
  <si>
    <t>alarm i monitoring</t>
  </si>
  <si>
    <t>1. Zespół Szkół - Publiczne Gimnazjum</t>
  </si>
  <si>
    <t>Zespół Szkół - Szkoła Podstawowa</t>
  </si>
  <si>
    <t>Budynek szkoły</t>
  </si>
  <si>
    <t>ul. Szkolna 1, Miasteczko Kraj.</t>
  </si>
  <si>
    <t>Plac Wolności 4, Miasteczko Kraj.</t>
  </si>
  <si>
    <t>Hala sportowo-widowiskowa</t>
  </si>
  <si>
    <t>7. Zespół Szkół - Szkoła Podstawowa</t>
  </si>
  <si>
    <t>zestaw nagłaśniający MPV  2004</t>
  </si>
  <si>
    <t>IVECO</t>
  </si>
  <si>
    <t>ZCFC59801X/52</t>
  </si>
  <si>
    <t>PP 02267</t>
  </si>
  <si>
    <t>AUTOBUS</t>
  </si>
  <si>
    <t>28 miejsc</t>
  </si>
  <si>
    <t>FORD TRANSIT</t>
  </si>
  <si>
    <t>350L</t>
  </si>
  <si>
    <t>WFOLXXTTFL4D82540</t>
  </si>
  <si>
    <t>PP 37572</t>
  </si>
  <si>
    <t>15 miejsc</t>
  </si>
  <si>
    <t>2. Zespół Szkół - Szkoła Podstawowa</t>
  </si>
  <si>
    <t>pozostała pomoc społeczna bez zakwaterowania, gdzie indziej nie sklasyfikowana</t>
  </si>
  <si>
    <t>764-25-31-435</t>
  </si>
  <si>
    <t>300337380</t>
  </si>
  <si>
    <t>9101A</t>
  </si>
  <si>
    <t>działalność bibliotek</t>
  </si>
  <si>
    <t>Razem:</t>
  </si>
  <si>
    <t>długośc drogi w km</t>
  </si>
  <si>
    <t>Tabela nr 1 - Informacje ogólne do oceny ryzyka w Gminie Miasteczko Krajeńskie</t>
  </si>
  <si>
    <t>Tabela nr 2 - Wykaz budynków i budowli w Gminie Miasteczko Krajeńskie</t>
  </si>
  <si>
    <t>Tabela nr 3 - Wykaz sprzętu elektronicznego w Gminie Miasteczko Krajeńskie</t>
  </si>
  <si>
    <t>Tabela nr 4 - Wykaz pojazdów w Gminie Miasteczko Krajeńskie</t>
  </si>
  <si>
    <t>Suma ubezpieczenia (wartość pojazdu z VAT)</t>
  </si>
  <si>
    <t xml:space="preserve">01.01.2012 01.01.2013 01.01.2014 </t>
  </si>
  <si>
    <t>31.12.2012 31.12.2013 31.12.2014</t>
  </si>
  <si>
    <t>06.12.2012 06.12.2013 06.12.2014</t>
  </si>
  <si>
    <t xml:space="preserve"> 05.12.2013 05.12.2014 05.12.2015</t>
  </si>
  <si>
    <t>25.07.2012 25.07.2013 25.07.2014</t>
  </si>
  <si>
    <t>24.07.2013 24.07.2014 24.07.2015</t>
  </si>
  <si>
    <t>29.11.2012 29.11.2013 29.11.2014</t>
  </si>
  <si>
    <t>28.11.2013 28.11.2014 28.11.2015</t>
  </si>
  <si>
    <t>Tabela nr 5 - Szkodowość w Gminie Miasteczko Krajeńskie</t>
  </si>
  <si>
    <t>6. Zespół Szkół - Publiczne Gimnazjum i Szkoła Podstawowa</t>
  </si>
  <si>
    <t>Czy od 1997 r. wystąpiło w jednostce ryzyko powodzi?</t>
  </si>
  <si>
    <t>ok. 2500 m  od rzeki Noteć</t>
  </si>
  <si>
    <t>sztłuczenie szyby; zalanie pomieszczeń w wyniku odkręcenia kranu</t>
  </si>
  <si>
    <t>przeciek z dachu spowodował zalanie sufitu; uszkodzenie pieca na skutek przepięcia; elektronika-uszkodzenie monitoringu</t>
  </si>
  <si>
    <t>AC-awaria autobusu ; zalanie sufitu i ścian na skutek pęknięcia rury</t>
  </si>
  <si>
    <t>nie dotyczy</t>
  </si>
  <si>
    <t>764-25-33-612</t>
  </si>
  <si>
    <t>9231F</t>
  </si>
  <si>
    <t>działalność domów i ośrodków kultury</t>
  </si>
  <si>
    <t>TAK, wypełnienie poliuretanowe</t>
  </si>
  <si>
    <t>pocz.XX wieku</t>
  </si>
  <si>
    <t xml:space="preserve">Czy w konstrukcji budynków występuje płyta warstwowa? </t>
  </si>
  <si>
    <t>brak danych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</si>
</sst>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  <numFmt numFmtId="182" formatCode="yy/mm/dd"/>
    <numFmt numFmtId="183" formatCode="yy/mm/dd;@"/>
    <numFmt numFmtId="184" formatCode="0.0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6"/>
      <name val="Arial"/>
      <family val="2"/>
    </font>
    <font>
      <strike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15" fillId="0" borderId="10" xfId="0" applyNumberFormat="1" applyFont="1" applyFill="1" applyBorder="1" applyAlignment="1">
      <alignment vertical="center" wrapText="1"/>
    </xf>
    <xf numFmtId="168" fontId="15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168" fontId="1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8" fontId="0" fillId="0" borderId="0" xfId="0" applyNumberFormat="1" applyFont="1" applyAlignment="1">
      <alignment horizontal="right" wrapText="1"/>
    </xf>
    <xf numFmtId="168" fontId="19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2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168" fontId="0" fillId="0" borderId="10" xfId="0" applyNumberFormat="1" applyFont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68" fontId="0" fillId="0" borderId="10" xfId="0" applyNumberFormat="1" applyFont="1" applyBorder="1" applyAlignment="1">
      <alignment horizontal="right" vertical="center" wrapText="1"/>
    </xf>
    <xf numFmtId="0" fontId="0" fillId="32" borderId="10" xfId="0" applyFont="1" applyFill="1" applyBorder="1" applyAlignment="1">
      <alignment vertical="center"/>
    </xf>
    <xf numFmtId="168" fontId="0" fillId="32" borderId="10" xfId="0" applyNumberFormat="1" applyFont="1" applyFill="1" applyBorder="1" applyAlignment="1">
      <alignment horizontal="center" vertical="center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9" fillId="0" borderId="0" xfId="0" applyFont="1" applyFill="1" applyAlignment="1">
      <alignment horizontal="right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9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168" fontId="1" fillId="33" borderId="12" xfId="0" applyNumberFormat="1" applyFont="1" applyFill="1" applyBorder="1" applyAlignment="1">
      <alignment horizontal="right"/>
    </xf>
    <xf numFmtId="168" fontId="0" fillId="32" borderId="13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81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181" fontId="0" fillId="0" borderId="10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top" wrapText="1"/>
    </xf>
    <xf numFmtId="49" fontId="0" fillId="35" borderId="10" xfId="0" applyNumberFormat="1" applyFont="1" applyFill="1" applyBorder="1" applyAlignment="1">
      <alignment horizontal="center" vertical="center" wrapText="1"/>
    </xf>
    <xf numFmtId="179" fontId="0" fillId="35" borderId="10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9" xfId="54" applyFont="1" applyBorder="1" applyAlignment="1">
      <alignment vertical="top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top" wrapText="1"/>
    </xf>
    <xf numFmtId="0" fontId="0" fillId="0" borderId="14" xfId="54" applyFont="1" applyBorder="1" applyAlignment="1">
      <alignment horizontal="left" vertical="center"/>
      <protection/>
    </xf>
    <xf numFmtId="0" fontId="6" fillId="0" borderId="10" xfId="0" applyFont="1" applyBorder="1" applyAlignment="1">
      <alignment horizontal="center"/>
    </xf>
    <xf numFmtId="8" fontId="0" fillId="0" borderId="10" xfId="0" applyNumberFormat="1" applyFont="1" applyFill="1" applyBorder="1" applyAlignment="1">
      <alignment horizontal="righ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3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 quotePrefix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7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vertical="center" wrapText="1"/>
    </xf>
    <xf numFmtId="4" fontId="15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168" fontId="1" fillId="0" borderId="10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9" xfId="54" applyFont="1" applyFill="1" applyBorder="1" applyAlignment="1">
      <alignment vertical="top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8" fontId="0" fillId="0" borderId="10" xfId="0" applyNumberFormat="1" applyFont="1" applyBorder="1" applyAlignment="1">
      <alignment horizontal="center" vertical="center"/>
    </xf>
    <xf numFmtId="44" fontId="0" fillId="0" borderId="10" xfId="0" applyNumberFormat="1" applyFont="1" applyBorder="1" applyAlignment="1">
      <alignment horizontal="right" vertical="center"/>
    </xf>
    <xf numFmtId="44" fontId="0" fillId="0" borderId="10" xfId="63" applyFont="1" applyFill="1" applyBorder="1" applyAlignment="1">
      <alignment horizontal="right" vertical="center" wrapText="1"/>
    </xf>
    <xf numFmtId="44" fontId="0" fillId="0" borderId="10" xfId="54" applyNumberFormat="1" applyFont="1" applyBorder="1" applyAlignment="1">
      <alignment horizontal="right" vertical="top" wrapText="1"/>
      <protection/>
    </xf>
    <xf numFmtId="8" fontId="0" fillId="0" borderId="10" xfId="54" applyNumberFormat="1" applyFont="1" applyBorder="1" applyAlignment="1">
      <alignment horizontal="right" vertical="top" wrapText="1"/>
      <protection/>
    </xf>
    <xf numFmtId="168" fontId="0" fillId="0" borderId="16" xfId="0" applyNumberForma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168" fontId="0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184" fontId="0" fillId="0" borderId="10" xfId="0" applyNumberFormat="1" applyBorder="1" applyAlignment="1">
      <alignment horizontal="right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Border="1" applyAlignment="1">
      <alignment/>
    </xf>
    <xf numFmtId="44" fontId="0" fillId="0" borderId="10" xfId="63" applyFont="1" applyFill="1" applyBorder="1" applyAlignment="1">
      <alignment horizontal="right" wrapText="1"/>
    </xf>
    <xf numFmtId="44" fontId="0" fillId="0" borderId="10" xfId="54" applyNumberFormat="1" applyFont="1" applyFill="1" applyBorder="1" applyAlignment="1">
      <alignment horizontal="right" vertical="top" wrapText="1"/>
      <protection/>
    </xf>
    <xf numFmtId="8" fontId="0" fillId="0" borderId="10" xfId="0" applyNumberFormat="1" applyFont="1" applyFill="1" applyBorder="1" applyAlignment="1">
      <alignment vertical="center" wrapText="1"/>
    </xf>
    <xf numFmtId="181" fontId="0" fillId="0" borderId="2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wrapText="1"/>
    </xf>
    <xf numFmtId="2" fontId="0" fillId="0" borderId="13" xfId="0" applyNumberFormat="1" applyFont="1" applyFill="1" applyBorder="1" applyAlignment="1">
      <alignment vertical="center" wrapText="1"/>
    </xf>
    <xf numFmtId="168" fontId="0" fillId="0" borderId="13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4" fontId="1" fillId="32" borderId="10" xfId="63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horizontal="center" vertical="center"/>
    </xf>
    <xf numFmtId="8" fontId="0" fillId="0" borderId="10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10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36" borderId="13" xfId="0" applyNumberFormat="1" applyFont="1" applyFill="1" applyBorder="1" applyAlignment="1" quotePrefix="1">
      <alignment horizontal="center" vertical="center"/>
    </xf>
    <xf numFmtId="0" fontId="0" fillId="36" borderId="13" xfId="0" applyNumberFormat="1" applyFont="1" applyFill="1" applyBorder="1" applyAlignment="1">
      <alignment horizontal="center" vertical="center"/>
    </xf>
    <xf numFmtId="0" fontId="0" fillId="36" borderId="13" xfId="0" applyNumberFormat="1" applyFont="1" applyFill="1" applyBorder="1" applyAlignment="1">
      <alignment horizontal="center" vertical="center" wrapText="1"/>
    </xf>
    <xf numFmtId="49" fontId="0" fillId="36" borderId="0" xfId="0" applyNumberFormat="1" applyFont="1" applyFill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center" vertical="center" wrapText="1"/>
    </xf>
    <xf numFmtId="49" fontId="0" fillId="36" borderId="10" xfId="0" applyNumberFormat="1" applyFont="1" applyFill="1" applyBorder="1" applyAlignment="1" quotePrefix="1">
      <alignment horizontal="center" vertical="center"/>
    </xf>
    <xf numFmtId="0" fontId="0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36" borderId="10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4" fontId="0" fillId="0" borderId="13" xfId="63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8" fontId="0" fillId="36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44" fontId="1" fillId="32" borderId="10" xfId="63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left" vertical="center" wrapText="1"/>
    </xf>
    <xf numFmtId="0" fontId="1" fillId="32" borderId="28" xfId="0" applyFont="1" applyFill="1" applyBorder="1" applyAlignment="1">
      <alignment horizontal="left" vertical="center" wrapText="1"/>
    </xf>
    <xf numFmtId="0" fontId="1" fillId="32" borderId="27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32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left" vertical="center" wrapText="1"/>
    </xf>
    <xf numFmtId="0" fontId="1" fillId="37" borderId="28" xfId="0" applyFont="1" applyFill="1" applyBorder="1" applyAlignment="1">
      <alignment horizontal="left" vertical="center" wrapText="1"/>
    </xf>
    <xf numFmtId="0" fontId="1" fillId="37" borderId="2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0" fillId="38" borderId="22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quotePrefix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0" xfId="0" applyFont="1" applyFill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Zeszyt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view="pageBreakPreview" zoomScaleNormal="120" zoomScaleSheetLayoutView="100" zoomScalePageLayoutView="0" workbookViewId="0" topLeftCell="A7">
      <selection activeCell="C19" sqref="C19"/>
    </sheetView>
  </sheetViews>
  <sheetFormatPr defaultColWidth="9.140625" defaultRowHeight="12.75"/>
  <cols>
    <col min="1" max="1" width="5.421875" style="0" customWidth="1"/>
    <col min="2" max="2" width="24.421875" style="0" customWidth="1"/>
    <col min="3" max="3" width="14.57421875" style="0" customWidth="1"/>
    <col min="4" max="4" width="12.7109375" style="78" customWidth="1"/>
    <col min="5" max="5" width="10.421875" style="78" customWidth="1"/>
    <col min="6" max="6" width="19.28125" style="78" customWidth="1"/>
    <col min="7" max="7" width="13.28125" style="0" customWidth="1"/>
    <col min="8" max="8" width="14.7109375" style="78" customWidth="1"/>
    <col min="9" max="9" width="13.57421875" style="0" customWidth="1"/>
    <col min="10" max="10" width="18.421875" style="0" customWidth="1"/>
    <col min="11" max="11" width="13.8515625" style="0" customWidth="1"/>
  </cols>
  <sheetData>
    <row r="1" spans="1:8" s="11" customFormat="1" ht="12.75">
      <c r="A1" s="25" t="s">
        <v>284</v>
      </c>
      <c r="D1" s="12"/>
      <c r="E1" s="12"/>
      <c r="F1" s="12"/>
      <c r="G1" s="96"/>
      <c r="H1" s="12"/>
    </row>
    <row r="3" spans="1:11" ht="61.5" customHeight="1">
      <c r="A3" s="99" t="s">
        <v>10</v>
      </c>
      <c r="B3" s="99" t="s">
        <v>11</v>
      </c>
      <c r="C3" s="167" t="s">
        <v>12</v>
      </c>
      <c r="D3" s="167" t="s">
        <v>13</v>
      </c>
      <c r="E3" s="167" t="s">
        <v>8</v>
      </c>
      <c r="F3" s="168" t="s">
        <v>50</v>
      </c>
      <c r="G3" s="168" t="s">
        <v>14</v>
      </c>
      <c r="H3" s="100" t="s">
        <v>49</v>
      </c>
      <c r="I3" s="100" t="s">
        <v>310</v>
      </c>
      <c r="J3" s="100" t="s">
        <v>51</v>
      </c>
      <c r="K3" s="100" t="s">
        <v>299</v>
      </c>
    </row>
    <row r="4" spans="1:11" s="255" customFormat="1" ht="61.5" customHeight="1">
      <c r="A4" s="61">
        <v>1</v>
      </c>
      <c r="B4" s="2" t="s">
        <v>88</v>
      </c>
      <c r="C4" s="251" t="s">
        <v>89</v>
      </c>
      <c r="D4" s="252">
        <v>570061572</v>
      </c>
      <c r="E4" s="253" t="s">
        <v>90</v>
      </c>
      <c r="F4" s="162" t="s">
        <v>91</v>
      </c>
      <c r="G4" s="254" t="s">
        <v>92</v>
      </c>
      <c r="H4" s="2"/>
      <c r="I4" s="256" t="s">
        <v>93</v>
      </c>
      <c r="J4" s="257" t="s">
        <v>300</v>
      </c>
      <c r="K4" s="256" t="s">
        <v>93</v>
      </c>
    </row>
    <row r="5" spans="1:11" s="196" customFormat="1" ht="61.5" customHeight="1">
      <c r="A5" s="193">
        <v>2</v>
      </c>
      <c r="B5" s="194" t="s">
        <v>198</v>
      </c>
      <c r="C5" s="195" t="s">
        <v>305</v>
      </c>
      <c r="D5" s="195">
        <v>300346485</v>
      </c>
      <c r="E5" s="195" t="s">
        <v>306</v>
      </c>
      <c r="F5" s="258" t="s">
        <v>307</v>
      </c>
      <c r="G5" s="195">
        <v>2</v>
      </c>
      <c r="H5" s="193"/>
      <c r="I5" s="193" t="s">
        <v>304</v>
      </c>
      <c r="J5" s="193" t="s">
        <v>304</v>
      </c>
      <c r="K5" s="195"/>
    </row>
    <row r="6" spans="1:11" s="196" customFormat="1" ht="61.5" customHeight="1">
      <c r="A6" s="197">
        <v>3</v>
      </c>
      <c r="B6" s="194" t="s">
        <v>207</v>
      </c>
      <c r="C6" s="198" t="s">
        <v>204</v>
      </c>
      <c r="D6" s="199">
        <v>570326770</v>
      </c>
      <c r="E6" s="200" t="s">
        <v>205</v>
      </c>
      <c r="F6" s="201" t="s">
        <v>277</v>
      </c>
      <c r="G6" s="202" t="s">
        <v>206</v>
      </c>
      <c r="H6" s="203"/>
      <c r="I6" s="193" t="s">
        <v>304</v>
      </c>
      <c r="J6" s="193" t="s">
        <v>304</v>
      </c>
      <c r="K6" s="195"/>
    </row>
    <row r="7" spans="1:11" s="196" customFormat="1" ht="61.5" customHeight="1">
      <c r="A7" s="193">
        <v>4</v>
      </c>
      <c r="B7" s="194" t="s">
        <v>209</v>
      </c>
      <c r="C7" s="193" t="s">
        <v>210</v>
      </c>
      <c r="D7" s="204" t="s">
        <v>211</v>
      </c>
      <c r="E7" s="202" t="s">
        <v>212</v>
      </c>
      <c r="F7" s="205" t="s">
        <v>213</v>
      </c>
      <c r="G7" s="205" t="s">
        <v>214</v>
      </c>
      <c r="H7" s="193">
        <v>100</v>
      </c>
      <c r="I7" s="195" t="s">
        <v>93</v>
      </c>
      <c r="J7" s="259" t="s">
        <v>215</v>
      </c>
      <c r="K7" s="195" t="s">
        <v>93</v>
      </c>
    </row>
    <row r="8" spans="1:11" s="196" customFormat="1" ht="61.5" customHeight="1">
      <c r="A8" s="197">
        <v>5</v>
      </c>
      <c r="B8" s="194" t="s">
        <v>237</v>
      </c>
      <c r="C8" s="193" t="s">
        <v>278</v>
      </c>
      <c r="D8" s="204" t="s">
        <v>279</v>
      </c>
      <c r="E8" s="205" t="s">
        <v>280</v>
      </c>
      <c r="F8" s="205" t="s">
        <v>281</v>
      </c>
      <c r="G8" s="193">
        <v>1</v>
      </c>
      <c r="H8" s="193"/>
      <c r="I8" s="193" t="s">
        <v>304</v>
      </c>
      <c r="J8" s="193" t="s">
        <v>304</v>
      </c>
      <c r="K8" s="195"/>
    </row>
    <row r="9" spans="1:11" s="196" customFormat="1" ht="61.5" customHeight="1">
      <c r="A9" s="193">
        <v>6</v>
      </c>
      <c r="B9" s="194" t="s">
        <v>242</v>
      </c>
      <c r="C9" s="193" t="s">
        <v>243</v>
      </c>
      <c r="D9" s="206" t="s">
        <v>244</v>
      </c>
      <c r="E9" s="204" t="s">
        <v>245</v>
      </c>
      <c r="F9" s="205" t="s">
        <v>246</v>
      </c>
      <c r="G9" s="193">
        <v>20</v>
      </c>
      <c r="H9" s="193">
        <v>114</v>
      </c>
      <c r="I9" s="193" t="s">
        <v>304</v>
      </c>
      <c r="J9" s="195" t="s">
        <v>247</v>
      </c>
      <c r="K9" s="195" t="s">
        <v>93</v>
      </c>
    </row>
    <row r="10" spans="1:11" s="208" customFormat="1" ht="61.5" customHeight="1">
      <c r="A10" s="197">
        <v>7</v>
      </c>
      <c r="B10" s="194" t="s">
        <v>259</v>
      </c>
      <c r="C10" s="193" t="s">
        <v>243</v>
      </c>
      <c r="D10" s="206" t="s">
        <v>244</v>
      </c>
      <c r="E10" s="204" t="s">
        <v>245</v>
      </c>
      <c r="F10" s="205" t="s">
        <v>246</v>
      </c>
      <c r="G10" s="193">
        <v>45</v>
      </c>
      <c r="H10" s="193">
        <v>314</v>
      </c>
      <c r="I10" s="207" t="s">
        <v>308</v>
      </c>
      <c r="J10" s="195" t="s">
        <v>247</v>
      </c>
      <c r="K10" s="195" t="s">
        <v>93</v>
      </c>
    </row>
    <row r="11" spans="1:11" s="25" customFormat="1" ht="35.25" customHeight="1">
      <c r="A11" s="165"/>
      <c r="B11" s="10" t="s">
        <v>282</v>
      </c>
      <c r="C11" s="165"/>
      <c r="D11" s="10"/>
      <c r="E11" s="10"/>
      <c r="F11" s="10"/>
      <c r="G11" s="181">
        <f>SUM(G4:G10)</f>
        <v>68</v>
      </c>
      <c r="H11" s="181">
        <f>SUM(H4:H10)</f>
        <v>528</v>
      </c>
      <c r="I11" s="165"/>
      <c r="J11" s="165"/>
      <c r="K11" s="165"/>
    </row>
    <row r="12" spans="2:4" ht="12.75">
      <c r="B12" s="15"/>
      <c r="C12" s="7"/>
      <c r="D12" s="14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48"/>
  <sheetViews>
    <sheetView view="pageBreakPreview" zoomScale="60" workbookViewId="0" topLeftCell="F10">
      <selection activeCell="F13" sqref="F13:F21"/>
    </sheetView>
  </sheetViews>
  <sheetFormatPr defaultColWidth="9.140625" defaultRowHeight="12.75"/>
  <cols>
    <col min="1" max="1" width="4.28125" style="11" customWidth="1"/>
    <col min="2" max="2" width="28.7109375" style="11" customWidth="1"/>
    <col min="3" max="3" width="14.140625" style="12" customWidth="1"/>
    <col min="4" max="4" width="16.421875" style="39" customWidth="1"/>
    <col min="5" max="5" width="16.421875" style="40" customWidth="1"/>
    <col min="6" max="6" width="11.00390625" style="11" customWidth="1"/>
    <col min="7" max="7" width="22.57421875" style="11" customWidth="1"/>
    <col min="8" max="8" width="13.57421875" style="12" customWidth="1"/>
    <col min="9" max="9" width="20.421875" style="11" customWidth="1"/>
    <col min="10" max="10" width="20.00390625" style="11" customWidth="1"/>
    <col min="11" max="13" width="15.140625" style="11" customWidth="1"/>
    <col min="14" max="14" width="13.421875" style="11" customWidth="1"/>
    <col min="15" max="16" width="11.00390625" style="11" customWidth="1"/>
    <col min="17" max="17" width="11.57421875" style="0" customWidth="1"/>
    <col min="18" max="20" width="11.00390625" style="0" customWidth="1"/>
    <col min="21" max="27" width="11.28125" style="0" customWidth="1"/>
  </cols>
  <sheetData>
    <row r="2" spans="4:5" ht="12.75">
      <c r="D2" s="97"/>
      <c r="E2" s="12"/>
    </row>
    <row r="3" spans="1:8" s="11" customFormat="1" ht="12.75">
      <c r="A3" s="25" t="s">
        <v>285</v>
      </c>
      <c r="C3" s="12"/>
      <c r="D3" s="39"/>
      <c r="E3" s="40"/>
      <c r="F3" s="41"/>
      <c r="H3" s="12"/>
    </row>
    <row r="4" spans="1:27" ht="62.25" customHeight="1">
      <c r="A4" s="218" t="s">
        <v>52</v>
      </c>
      <c r="B4" s="218" t="s">
        <v>53</v>
      </c>
      <c r="C4" s="218" t="s">
        <v>54</v>
      </c>
      <c r="D4" s="218" t="s">
        <v>55</v>
      </c>
      <c r="E4" s="218" t="s">
        <v>56</v>
      </c>
      <c r="F4" s="218" t="s">
        <v>57</v>
      </c>
      <c r="G4" s="218" t="s">
        <v>75</v>
      </c>
      <c r="H4" s="218" t="s">
        <v>76</v>
      </c>
      <c r="I4" s="218" t="s">
        <v>15</v>
      </c>
      <c r="J4" s="218" t="s">
        <v>16</v>
      </c>
      <c r="K4" s="217" t="s">
        <v>58</v>
      </c>
      <c r="L4" s="217"/>
      <c r="M4" s="217"/>
      <c r="N4" s="218" t="s">
        <v>77</v>
      </c>
      <c r="O4" s="218" t="s">
        <v>78</v>
      </c>
      <c r="P4" s="218"/>
      <c r="Q4" s="218"/>
      <c r="R4" s="218"/>
      <c r="S4" s="218"/>
      <c r="T4" s="218"/>
      <c r="U4" s="216" t="s">
        <v>59</v>
      </c>
      <c r="V4" s="216" t="s">
        <v>60</v>
      </c>
      <c r="W4" s="216" t="s">
        <v>61</v>
      </c>
      <c r="X4" s="216" t="s">
        <v>62</v>
      </c>
      <c r="Y4" s="216" t="s">
        <v>63</v>
      </c>
      <c r="Z4" s="216" t="s">
        <v>64</v>
      </c>
      <c r="AA4" s="216" t="s">
        <v>65</v>
      </c>
    </row>
    <row r="5" spans="1:27" ht="62.25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101" t="s">
        <v>66</v>
      </c>
      <c r="L5" s="101" t="s">
        <v>67</v>
      </c>
      <c r="M5" s="101" t="s">
        <v>68</v>
      </c>
      <c r="N5" s="218"/>
      <c r="O5" s="3" t="s">
        <v>69</v>
      </c>
      <c r="P5" s="3" t="s">
        <v>70</v>
      </c>
      <c r="Q5" s="3" t="s">
        <v>71</v>
      </c>
      <c r="R5" s="3" t="s">
        <v>72</v>
      </c>
      <c r="S5" s="3" t="s">
        <v>73</v>
      </c>
      <c r="T5" s="3" t="s">
        <v>74</v>
      </c>
      <c r="U5" s="216"/>
      <c r="V5" s="216"/>
      <c r="W5" s="216"/>
      <c r="X5" s="216"/>
      <c r="Y5" s="216"/>
      <c r="Z5" s="216"/>
      <c r="AA5" s="216"/>
    </row>
    <row r="6" spans="1:27" ht="13.5" customHeight="1">
      <c r="A6" s="219" t="s">
        <v>94</v>
      </c>
      <c r="B6" s="219"/>
      <c r="C6" s="219"/>
      <c r="D6" s="219"/>
      <c r="E6" s="219"/>
      <c r="F6" s="79"/>
      <c r="G6" s="104"/>
      <c r="H6" s="182"/>
      <c r="I6" s="104"/>
      <c r="J6" s="104"/>
      <c r="K6" s="104"/>
      <c r="L6" s="104"/>
      <c r="M6" s="104"/>
      <c r="N6" s="104"/>
      <c r="O6" s="104"/>
      <c r="P6" s="104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</row>
    <row r="7" spans="1:27" s="14" customFormat="1" ht="12.75">
      <c r="A7" s="110">
        <v>1</v>
      </c>
      <c r="B7" s="111" t="s">
        <v>88</v>
      </c>
      <c r="C7" s="112"/>
      <c r="D7" s="113" t="s">
        <v>95</v>
      </c>
      <c r="E7" s="28"/>
      <c r="F7" s="2">
        <v>1900</v>
      </c>
      <c r="G7" s="114">
        <v>239616</v>
      </c>
      <c r="H7" s="183" t="s">
        <v>115</v>
      </c>
      <c r="I7" s="28"/>
      <c r="J7" s="115" t="s">
        <v>96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s="14" customFormat="1" ht="12.75">
      <c r="A8" s="3">
        <v>2</v>
      </c>
      <c r="B8" s="116" t="s">
        <v>97</v>
      </c>
      <c r="C8" s="24"/>
      <c r="D8" s="113" t="s">
        <v>95</v>
      </c>
      <c r="E8" s="28"/>
      <c r="F8" s="2">
        <v>1996</v>
      </c>
      <c r="G8" s="117">
        <v>713310</v>
      </c>
      <c r="H8" s="183" t="s">
        <v>115</v>
      </c>
      <c r="I8" s="28"/>
      <c r="J8" s="118" t="s">
        <v>98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14" customFormat="1" ht="12.75">
      <c r="A9" s="3">
        <v>3</v>
      </c>
      <c r="B9" s="116" t="s">
        <v>99</v>
      </c>
      <c r="C9" s="24"/>
      <c r="D9" s="113" t="s">
        <v>95</v>
      </c>
      <c r="E9" s="28"/>
      <c r="F9" s="119" t="s">
        <v>100</v>
      </c>
      <c r="G9" s="120">
        <v>43676.13</v>
      </c>
      <c r="H9" s="183" t="s">
        <v>115</v>
      </c>
      <c r="I9" s="28"/>
      <c r="J9" s="118" t="s">
        <v>101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s="14" customFormat="1" ht="12.75">
      <c r="A10" s="3">
        <v>4</v>
      </c>
      <c r="B10" s="116" t="s">
        <v>102</v>
      </c>
      <c r="C10" s="24"/>
      <c r="D10" s="113" t="s">
        <v>95</v>
      </c>
      <c r="E10" s="28"/>
      <c r="F10" s="2">
        <v>1972</v>
      </c>
      <c r="G10" s="117">
        <v>135240.92</v>
      </c>
      <c r="H10" s="183" t="s">
        <v>115</v>
      </c>
      <c r="I10" s="28"/>
      <c r="J10" s="118" t="s">
        <v>103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14" customFormat="1" ht="12.75">
      <c r="A11" s="3">
        <v>5</v>
      </c>
      <c r="B11" s="116" t="s">
        <v>104</v>
      </c>
      <c r="C11" s="24"/>
      <c r="D11" s="113" t="s">
        <v>95</v>
      </c>
      <c r="E11" s="28"/>
      <c r="F11" s="2">
        <v>1976</v>
      </c>
      <c r="G11" s="117">
        <v>649943.81</v>
      </c>
      <c r="H11" s="183" t="s">
        <v>115</v>
      </c>
      <c r="I11" s="28"/>
      <c r="J11" s="118" t="s">
        <v>105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14" customFormat="1" ht="12.75">
      <c r="A12" s="3">
        <v>6</v>
      </c>
      <c r="B12" s="116" t="s">
        <v>106</v>
      </c>
      <c r="C12" s="24"/>
      <c r="D12" s="113" t="s">
        <v>95</v>
      </c>
      <c r="E12" s="28"/>
      <c r="F12" s="2">
        <v>1900</v>
      </c>
      <c r="G12" s="117">
        <v>112275</v>
      </c>
      <c r="H12" s="183" t="s">
        <v>115</v>
      </c>
      <c r="I12" s="28"/>
      <c r="J12" s="118" t="s">
        <v>107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14" customFormat="1" ht="12.75">
      <c r="A13" s="3">
        <v>7</v>
      </c>
      <c r="B13" s="116" t="s">
        <v>106</v>
      </c>
      <c r="C13" s="24"/>
      <c r="D13" s="113" t="s">
        <v>95</v>
      </c>
      <c r="E13" s="28"/>
      <c r="F13" s="194">
        <v>1970</v>
      </c>
      <c r="G13" s="117">
        <v>57312</v>
      </c>
      <c r="H13" s="183" t="s">
        <v>115</v>
      </c>
      <c r="I13" s="28"/>
      <c r="J13" s="118" t="s">
        <v>108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s="14" customFormat="1" ht="12.75">
      <c r="A14" s="3">
        <v>8</v>
      </c>
      <c r="B14" s="116" t="s">
        <v>109</v>
      </c>
      <c r="C14" s="24"/>
      <c r="D14" s="113" t="s">
        <v>95</v>
      </c>
      <c r="E14" s="28"/>
      <c r="F14" s="197" t="s">
        <v>311</v>
      </c>
      <c r="G14" s="117">
        <v>2041309.37</v>
      </c>
      <c r="H14" s="183" t="s">
        <v>115</v>
      </c>
      <c r="I14" s="28"/>
      <c r="J14" s="11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s="14" customFormat="1" ht="12.75">
      <c r="A15" s="3">
        <v>9</v>
      </c>
      <c r="B15" s="116" t="s">
        <v>110</v>
      </c>
      <c r="C15" s="24"/>
      <c r="D15" s="113" t="s">
        <v>95</v>
      </c>
      <c r="E15" s="28"/>
      <c r="F15" s="197" t="s">
        <v>311</v>
      </c>
      <c r="G15" s="117">
        <v>3415</v>
      </c>
      <c r="H15" s="183" t="s">
        <v>115</v>
      </c>
      <c r="I15" s="28"/>
      <c r="J15" s="118" t="s">
        <v>111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14" customFormat="1" ht="12.75">
      <c r="A16" s="3">
        <v>10</v>
      </c>
      <c r="B16" s="116" t="s">
        <v>112</v>
      </c>
      <c r="C16" s="24"/>
      <c r="D16" s="113" t="s">
        <v>95</v>
      </c>
      <c r="E16" s="28"/>
      <c r="F16" s="197" t="s">
        <v>311</v>
      </c>
      <c r="G16" s="117">
        <v>3344.17</v>
      </c>
      <c r="H16" s="183" t="s">
        <v>115</v>
      </c>
      <c r="I16" s="28"/>
      <c r="J16" s="118" t="s">
        <v>105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s="14" customFormat="1" ht="12.75">
      <c r="A17" s="3">
        <v>11</v>
      </c>
      <c r="B17" s="116" t="s">
        <v>110</v>
      </c>
      <c r="C17" s="24"/>
      <c r="D17" s="113" t="s">
        <v>95</v>
      </c>
      <c r="E17" s="28"/>
      <c r="F17" s="197" t="s">
        <v>311</v>
      </c>
      <c r="G17" s="117">
        <v>3344.17</v>
      </c>
      <c r="H17" s="183" t="s">
        <v>115</v>
      </c>
      <c r="I17" s="28"/>
      <c r="J17" s="118" t="s">
        <v>111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s="14" customFormat="1" ht="12.75">
      <c r="A18" s="3">
        <v>12</v>
      </c>
      <c r="B18" s="116" t="s">
        <v>112</v>
      </c>
      <c r="C18" s="24"/>
      <c r="D18" s="113" t="s">
        <v>95</v>
      </c>
      <c r="E18" s="28"/>
      <c r="F18" s="197">
        <v>2009</v>
      </c>
      <c r="G18" s="117">
        <v>3630</v>
      </c>
      <c r="H18" s="183" t="s">
        <v>115</v>
      </c>
      <c r="I18" s="28"/>
      <c r="J18" s="118" t="s">
        <v>108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s="14" customFormat="1" ht="25.5">
      <c r="A19" s="3">
        <v>13</v>
      </c>
      <c r="B19" s="116" t="s">
        <v>112</v>
      </c>
      <c r="C19" s="121"/>
      <c r="D19" s="113" t="s">
        <v>95</v>
      </c>
      <c r="E19" s="28"/>
      <c r="F19" s="197">
        <v>2008</v>
      </c>
      <c r="G19" s="117">
        <v>3599</v>
      </c>
      <c r="H19" s="183" t="s">
        <v>115</v>
      </c>
      <c r="I19" s="28"/>
      <c r="J19" s="122" t="s">
        <v>113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s="14" customFormat="1" ht="25.5">
      <c r="A20" s="3">
        <v>14</v>
      </c>
      <c r="B20" s="111" t="s">
        <v>114</v>
      </c>
      <c r="C20" s="112"/>
      <c r="D20" s="113" t="s">
        <v>95</v>
      </c>
      <c r="E20" s="28"/>
      <c r="F20" s="207" t="s">
        <v>309</v>
      </c>
      <c r="G20" s="117">
        <v>243381.68</v>
      </c>
      <c r="H20" s="183" t="s">
        <v>115</v>
      </c>
      <c r="I20" s="28"/>
      <c r="J20" s="115" t="s">
        <v>113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s="14" customFormat="1" ht="12.75">
      <c r="A21" s="123">
        <v>15</v>
      </c>
      <c r="B21" s="124" t="s">
        <v>110</v>
      </c>
      <c r="C21" s="125"/>
      <c r="D21" s="113" t="s">
        <v>95</v>
      </c>
      <c r="E21" s="28"/>
      <c r="F21" s="209" t="s">
        <v>311</v>
      </c>
      <c r="G21" s="117">
        <v>3640.54</v>
      </c>
      <c r="H21" s="183" t="s">
        <v>115</v>
      </c>
      <c r="I21" s="28"/>
      <c r="J21" s="126" t="s">
        <v>108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s="14" customFormat="1" ht="12.75">
      <c r="A22" s="218" t="s">
        <v>0</v>
      </c>
      <c r="B22" s="218"/>
      <c r="C22" s="218"/>
      <c r="D22" s="218"/>
      <c r="E22" s="218"/>
      <c r="F22" s="218"/>
      <c r="G22" s="46">
        <f>SUM(G7:G21)</f>
        <v>4257037.79</v>
      </c>
      <c r="H22" s="184"/>
      <c r="I22" s="1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12.75" customHeight="1">
      <c r="A23" s="219" t="s">
        <v>196</v>
      </c>
      <c r="B23" s="219"/>
      <c r="C23" s="219"/>
      <c r="D23" s="219"/>
      <c r="E23" s="219"/>
      <c r="F23" s="219"/>
      <c r="G23" s="219"/>
      <c r="H23" s="180"/>
      <c r="I23" s="104"/>
      <c r="J23" s="104"/>
      <c r="K23" s="104"/>
      <c r="L23" s="104"/>
      <c r="M23" s="104"/>
      <c r="N23" s="104"/>
      <c r="O23" s="104"/>
      <c r="P23" s="104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</row>
    <row r="24" spans="1:27" s="14" customFormat="1" ht="12.75">
      <c r="A24" s="1">
        <v>1</v>
      </c>
      <c r="B24" s="42" t="s">
        <v>197</v>
      </c>
      <c r="C24" s="42"/>
      <c r="D24" s="43"/>
      <c r="E24" s="44"/>
      <c r="F24" s="102"/>
      <c r="G24" s="42"/>
      <c r="H24" s="2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12.75" customHeight="1">
      <c r="A25" s="219" t="s">
        <v>208</v>
      </c>
      <c r="B25" s="219"/>
      <c r="C25" s="219"/>
      <c r="D25" s="219"/>
      <c r="E25" s="219"/>
      <c r="F25" s="219"/>
      <c r="G25" s="219"/>
      <c r="H25" s="180"/>
      <c r="I25" s="104"/>
      <c r="J25" s="104"/>
      <c r="K25" s="104"/>
      <c r="L25" s="104"/>
      <c r="M25" s="104"/>
      <c r="N25" s="104"/>
      <c r="O25" s="104"/>
      <c r="P25" s="104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</row>
    <row r="26" spans="1:27" s="7" customFormat="1" ht="12.75">
      <c r="A26" s="2">
        <v>1</v>
      </c>
      <c r="B26" s="24" t="s">
        <v>197</v>
      </c>
      <c r="C26" s="23"/>
      <c r="D26" s="43"/>
      <c r="E26" s="44"/>
      <c r="F26" s="24"/>
      <c r="G26" s="24"/>
      <c r="H26" s="23"/>
      <c r="I26" s="28"/>
      <c r="J26" s="28"/>
      <c r="K26" s="28"/>
      <c r="L26" s="28"/>
      <c r="M26" s="28"/>
      <c r="N26" s="28"/>
      <c r="O26" s="28"/>
      <c r="P26" s="2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</row>
    <row r="27" spans="1:27" ht="12.75" customHeight="1">
      <c r="A27" s="219" t="s">
        <v>235</v>
      </c>
      <c r="B27" s="219"/>
      <c r="C27" s="219"/>
      <c r="D27" s="219"/>
      <c r="E27" s="219"/>
      <c r="F27" s="219"/>
      <c r="G27" s="219"/>
      <c r="H27" s="180"/>
      <c r="I27" s="104"/>
      <c r="J27" s="104"/>
      <c r="K27" s="104"/>
      <c r="L27" s="104"/>
      <c r="M27" s="104"/>
      <c r="N27" s="104"/>
      <c r="O27" s="104"/>
      <c r="P27" s="104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</row>
    <row r="28" spans="1:28" s="7" customFormat="1" ht="38.25">
      <c r="A28" s="110">
        <v>1</v>
      </c>
      <c r="B28" s="153" t="s">
        <v>216</v>
      </c>
      <c r="C28" s="28"/>
      <c r="D28" s="2"/>
      <c r="E28" s="146"/>
      <c r="F28" s="2" t="s">
        <v>217</v>
      </c>
      <c r="G28" s="146">
        <v>200000</v>
      </c>
      <c r="H28" s="185" t="s">
        <v>115</v>
      </c>
      <c r="I28" s="147" t="s">
        <v>218</v>
      </c>
      <c r="J28" s="24" t="s">
        <v>219</v>
      </c>
      <c r="K28" s="141" t="s">
        <v>220</v>
      </c>
      <c r="L28" s="141" t="s">
        <v>221</v>
      </c>
      <c r="M28" s="141" t="s">
        <v>222</v>
      </c>
      <c r="N28" s="141" t="s">
        <v>223</v>
      </c>
      <c r="O28" s="141" t="s">
        <v>224</v>
      </c>
      <c r="P28" s="141" t="s">
        <v>225</v>
      </c>
      <c r="Q28" s="141" t="s">
        <v>226</v>
      </c>
      <c r="R28" s="141" t="s">
        <v>225</v>
      </c>
      <c r="S28" s="141" t="s">
        <v>226</v>
      </c>
      <c r="T28" s="141" t="s">
        <v>226</v>
      </c>
      <c r="U28" s="148">
        <v>177.5</v>
      </c>
      <c r="V28" s="148">
        <v>205.4</v>
      </c>
      <c r="W28" s="148">
        <v>1313.3</v>
      </c>
      <c r="X28" s="148">
        <v>2</v>
      </c>
      <c r="Y28" s="148" t="s">
        <v>227</v>
      </c>
      <c r="Z28" s="148" t="s">
        <v>227</v>
      </c>
      <c r="AA28" s="150" t="s">
        <v>223</v>
      </c>
      <c r="AB28" s="152"/>
    </row>
    <row r="29" spans="1:28" s="7" customFormat="1" ht="25.5">
      <c r="A29" s="3">
        <v>2</v>
      </c>
      <c r="B29" s="1" t="s">
        <v>228</v>
      </c>
      <c r="C29" s="28"/>
      <c r="D29" s="2"/>
      <c r="E29" s="54"/>
      <c r="F29" s="2" t="s">
        <v>217</v>
      </c>
      <c r="G29" s="54">
        <v>5027.44</v>
      </c>
      <c r="H29" s="185" t="s">
        <v>115</v>
      </c>
      <c r="I29" s="53"/>
      <c r="J29" s="112" t="s">
        <v>219</v>
      </c>
      <c r="K29" s="1" t="s">
        <v>229</v>
      </c>
      <c r="L29" s="1"/>
      <c r="M29" s="1" t="s">
        <v>230</v>
      </c>
      <c r="N29" s="1" t="s">
        <v>223</v>
      </c>
      <c r="O29" s="1"/>
      <c r="P29" s="1"/>
      <c r="Q29" s="1"/>
      <c r="R29" s="1"/>
      <c r="S29" s="1"/>
      <c r="T29" s="1"/>
      <c r="U29" s="28"/>
      <c r="V29" s="28"/>
      <c r="W29" s="28"/>
      <c r="X29" s="28"/>
      <c r="Y29" s="28"/>
      <c r="Z29" s="28"/>
      <c r="AA29" s="151"/>
      <c r="AB29" s="152"/>
    </row>
    <row r="30" spans="1:28" s="7" customFormat="1" ht="38.25">
      <c r="A30" s="3">
        <v>3</v>
      </c>
      <c r="B30" s="153" t="s">
        <v>216</v>
      </c>
      <c r="C30" s="28"/>
      <c r="D30" s="2"/>
      <c r="E30" s="146"/>
      <c r="F30" s="2">
        <v>1895</v>
      </c>
      <c r="G30" s="146">
        <v>51791.45</v>
      </c>
      <c r="H30" s="185" t="s">
        <v>115</v>
      </c>
      <c r="I30" s="53" t="s">
        <v>218</v>
      </c>
      <c r="J30" s="24" t="s">
        <v>231</v>
      </c>
      <c r="K30" s="1" t="s">
        <v>220</v>
      </c>
      <c r="L30" s="1" t="s">
        <v>221</v>
      </c>
      <c r="M30" s="1" t="s">
        <v>232</v>
      </c>
      <c r="N30" s="1" t="s">
        <v>223</v>
      </c>
      <c r="O30" s="1" t="s">
        <v>226</v>
      </c>
      <c r="P30" s="1" t="s">
        <v>233</v>
      </c>
      <c r="Q30" s="1" t="s">
        <v>226</v>
      </c>
      <c r="R30" s="1" t="s">
        <v>234</v>
      </c>
      <c r="S30" s="1" t="s">
        <v>234</v>
      </c>
      <c r="T30" s="1" t="s">
        <v>234</v>
      </c>
      <c r="U30" s="28">
        <v>290.39</v>
      </c>
      <c r="V30" s="28">
        <v>334.42</v>
      </c>
      <c r="W30" s="28">
        <v>2177</v>
      </c>
      <c r="X30" s="28">
        <v>2</v>
      </c>
      <c r="Y30" s="28" t="s">
        <v>227</v>
      </c>
      <c r="Z30" s="28" t="s">
        <v>227</v>
      </c>
      <c r="AA30" s="151" t="s">
        <v>223</v>
      </c>
      <c r="AB30" s="152"/>
    </row>
    <row r="31" spans="1:27" s="14" customFormat="1" ht="12.75">
      <c r="A31" s="1"/>
      <c r="B31" s="218" t="s">
        <v>0</v>
      </c>
      <c r="C31" s="218"/>
      <c r="D31" s="46"/>
      <c r="E31" s="44"/>
      <c r="F31" s="28"/>
      <c r="G31" s="149">
        <f>SUM(G28:G30)</f>
        <v>256818.89</v>
      </c>
      <c r="H31" s="186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ht="12.75" customHeight="1">
      <c r="A32" s="219" t="s">
        <v>238</v>
      </c>
      <c r="B32" s="219"/>
      <c r="C32" s="219"/>
      <c r="D32" s="219"/>
      <c r="E32" s="219"/>
      <c r="F32" s="219"/>
      <c r="G32" s="219"/>
      <c r="H32" s="180"/>
      <c r="I32" s="104"/>
      <c r="J32" s="104"/>
      <c r="K32" s="104"/>
      <c r="L32" s="104"/>
      <c r="M32" s="104"/>
      <c r="N32" s="104"/>
      <c r="O32" s="104"/>
      <c r="P32" s="104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</row>
    <row r="33" spans="1:27" s="47" customFormat="1" ht="14.25">
      <c r="A33" s="63">
        <v>1</v>
      </c>
      <c r="B33" s="63" t="s">
        <v>197</v>
      </c>
      <c r="C33" s="64"/>
      <c r="D33" s="43"/>
      <c r="E33" s="44"/>
      <c r="F33" s="65"/>
      <c r="G33" s="1"/>
      <c r="H33" s="2"/>
      <c r="I33" s="28"/>
      <c r="J33" s="35"/>
      <c r="K33" s="35"/>
      <c r="L33" s="35"/>
      <c r="M33" s="35"/>
      <c r="N33" s="35"/>
      <c r="O33" s="35"/>
      <c r="P33" s="35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</row>
    <row r="34" spans="1:27" s="7" customFormat="1" ht="15" customHeight="1">
      <c r="A34" s="221" t="s">
        <v>248</v>
      </c>
      <c r="B34" s="221"/>
      <c r="C34" s="221"/>
      <c r="D34" s="221"/>
      <c r="E34" s="221"/>
      <c r="F34" s="221"/>
      <c r="G34" s="221"/>
      <c r="H34" s="180"/>
      <c r="I34" s="104"/>
      <c r="J34" s="104"/>
      <c r="K34" s="104"/>
      <c r="L34" s="104"/>
      <c r="M34" s="104"/>
      <c r="N34" s="104"/>
      <c r="O34" s="104"/>
      <c r="P34" s="104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</row>
    <row r="35" spans="1:27" s="47" customFormat="1" ht="14.25">
      <c r="A35" s="63">
        <v>1</v>
      </c>
      <c r="B35" s="63" t="s">
        <v>197</v>
      </c>
      <c r="C35" s="64"/>
      <c r="D35" s="43"/>
      <c r="E35" s="44"/>
      <c r="F35" s="65"/>
      <c r="G35" s="1"/>
      <c r="H35" s="2"/>
      <c r="I35" s="28"/>
      <c r="J35" s="35"/>
      <c r="K35" s="35"/>
      <c r="L35" s="35"/>
      <c r="M35" s="35"/>
      <c r="N35" s="35"/>
      <c r="O35" s="35"/>
      <c r="P35" s="35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</row>
    <row r="36" spans="1:27" s="7" customFormat="1" ht="14.25" customHeight="1">
      <c r="A36" s="220" t="s">
        <v>264</v>
      </c>
      <c r="B36" s="220"/>
      <c r="C36" s="220"/>
      <c r="D36" s="220"/>
      <c r="E36" s="220"/>
      <c r="F36" s="220"/>
      <c r="G36" s="220"/>
      <c r="H36" s="187"/>
      <c r="I36" s="104"/>
      <c r="J36" s="104"/>
      <c r="K36" s="104"/>
      <c r="L36" s="104"/>
      <c r="M36" s="104"/>
      <c r="N36" s="104"/>
      <c r="O36" s="104"/>
      <c r="P36" s="104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</row>
    <row r="37" spans="1:27" s="47" customFormat="1" ht="25.5">
      <c r="A37" s="63">
        <v>1</v>
      </c>
      <c r="B37" s="24" t="s">
        <v>260</v>
      </c>
      <c r="C37" s="28"/>
      <c r="D37" s="28"/>
      <c r="E37" s="146"/>
      <c r="F37" s="2">
        <v>1975</v>
      </c>
      <c r="G37" s="146">
        <v>863517.28</v>
      </c>
      <c r="H37" s="183" t="s">
        <v>115</v>
      </c>
      <c r="I37" s="103"/>
      <c r="J37" s="24" t="s">
        <v>261</v>
      </c>
      <c r="K37" s="35"/>
      <c r="L37" s="35"/>
      <c r="M37" s="35"/>
      <c r="N37" s="35"/>
      <c r="O37" s="35"/>
      <c r="P37" s="35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</row>
    <row r="38" spans="1:27" s="47" customFormat="1" ht="25.5">
      <c r="A38" s="63">
        <v>2</v>
      </c>
      <c r="B38" s="112" t="s">
        <v>260</v>
      </c>
      <c r="C38" s="28"/>
      <c r="D38" s="28"/>
      <c r="E38" s="54"/>
      <c r="F38" s="2">
        <v>1895</v>
      </c>
      <c r="G38" s="54">
        <v>112195.05</v>
      </c>
      <c r="H38" s="183" t="s">
        <v>115</v>
      </c>
      <c r="I38" s="103"/>
      <c r="J38" s="112" t="s">
        <v>262</v>
      </c>
      <c r="K38" s="35"/>
      <c r="L38" s="35"/>
      <c r="M38" s="35"/>
      <c r="N38" s="35"/>
      <c r="O38" s="35"/>
      <c r="P38" s="35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</row>
    <row r="39" spans="1:27" s="47" customFormat="1" ht="14.25">
      <c r="A39" s="63">
        <v>3</v>
      </c>
      <c r="B39" s="24" t="s">
        <v>260</v>
      </c>
      <c r="C39" s="28"/>
      <c r="D39" s="28"/>
      <c r="E39" s="146"/>
      <c r="F39" s="2">
        <v>1966</v>
      </c>
      <c r="G39" s="146">
        <v>312106.6</v>
      </c>
      <c r="H39" s="183" t="s">
        <v>115</v>
      </c>
      <c r="I39" s="103"/>
      <c r="J39" s="24" t="s">
        <v>107</v>
      </c>
      <c r="K39" s="35"/>
      <c r="L39" s="35"/>
      <c r="M39" s="35"/>
      <c r="N39" s="35"/>
      <c r="O39" s="35"/>
      <c r="P39" s="35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</row>
    <row r="40" spans="1:27" s="47" customFormat="1" ht="25.5">
      <c r="A40" s="63">
        <v>4</v>
      </c>
      <c r="B40" s="24" t="s">
        <v>263</v>
      </c>
      <c r="C40" s="28"/>
      <c r="D40" s="28"/>
      <c r="E40" s="146"/>
      <c r="F40" s="2">
        <v>2004</v>
      </c>
      <c r="G40" s="146">
        <v>2769779</v>
      </c>
      <c r="H40" s="183" t="s">
        <v>115</v>
      </c>
      <c r="I40" s="103"/>
      <c r="J40" s="24" t="s">
        <v>261</v>
      </c>
      <c r="K40" s="35"/>
      <c r="L40" s="35"/>
      <c r="M40" s="35"/>
      <c r="N40" s="35"/>
      <c r="O40" s="35"/>
      <c r="P40" s="35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</row>
    <row r="41" spans="1:27" s="14" customFormat="1" ht="13.5" thickBot="1">
      <c r="A41" s="224" t="s">
        <v>28</v>
      </c>
      <c r="B41" s="224"/>
      <c r="C41" s="224"/>
      <c r="D41" s="48"/>
      <c r="E41" s="56"/>
      <c r="F41" s="57"/>
      <c r="G41" s="149">
        <f>SUM(G37:G40)</f>
        <v>4057597.93</v>
      </c>
      <c r="H41" s="186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16" s="7" customFormat="1" ht="13.5" thickBot="1">
      <c r="A42" s="11"/>
      <c r="B42" s="49"/>
      <c r="E42" s="222" t="s">
        <v>79</v>
      </c>
      <c r="F42" s="223"/>
      <c r="G42" s="106">
        <f>G41+G31+G22</f>
        <v>8571454.61</v>
      </c>
      <c r="H42" s="12"/>
      <c r="I42" s="11"/>
      <c r="J42" s="14"/>
      <c r="K42" s="14"/>
      <c r="L42" s="14"/>
      <c r="M42" s="14"/>
      <c r="N42" s="14"/>
      <c r="O42" s="14"/>
      <c r="P42" s="14"/>
    </row>
    <row r="43" spans="1:16" s="7" customFormat="1" ht="12.75">
      <c r="A43" s="11"/>
      <c r="B43" s="11"/>
      <c r="C43" s="12"/>
      <c r="D43" s="39"/>
      <c r="E43" s="40"/>
      <c r="F43" s="11"/>
      <c r="G43" s="11"/>
      <c r="H43" s="12"/>
      <c r="I43" s="11"/>
      <c r="J43" s="14"/>
      <c r="K43" s="14"/>
      <c r="L43" s="14"/>
      <c r="M43" s="14"/>
      <c r="N43" s="14"/>
      <c r="O43" s="14"/>
      <c r="P43" s="14"/>
    </row>
    <row r="44" spans="1:16" s="7" customFormat="1" ht="12.75">
      <c r="A44" s="11"/>
      <c r="B44" s="11"/>
      <c r="C44" s="12"/>
      <c r="D44" s="39"/>
      <c r="E44" s="40"/>
      <c r="F44" s="11"/>
      <c r="G44" s="11"/>
      <c r="H44" s="12"/>
      <c r="I44" s="11"/>
      <c r="J44" s="14"/>
      <c r="K44" s="14"/>
      <c r="L44" s="14"/>
      <c r="M44" s="14"/>
      <c r="N44" s="14"/>
      <c r="O44" s="14"/>
      <c r="P44" s="14"/>
    </row>
    <row r="45" spans="1:16" s="7" customFormat="1" ht="12.75">
      <c r="A45" s="11"/>
      <c r="B45" s="11"/>
      <c r="C45" s="12"/>
      <c r="D45" s="39"/>
      <c r="E45" s="40"/>
      <c r="F45" s="11"/>
      <c r="G45" s="11"/>
      <c r="H45" s="12"/>
      <c r="I45" s="11"/>
      <c r="J45" s="14"/>
      <c r="K45" s="14"/>
      <c r="L45" s="14"/>
      <c r="M45" s="14"/>
      <c r="N45" s="14"/>
      <c r="O45" s="14"/>
      <c r="P45" s="14"/>
    </row>
    <row r="46" ht="12.75" customHeight="1"/>
    <row r="47" spans="1:16" s="7" customFormat="1" ht="12.75">
      <c r="A47" s="11"/>
      <c r="B47" s="11"/>
      <c r="C47" s="12"/>
      <c r="D47" s="39"/>
      <c r="E47" s="40"/>
      <c r="F47" s="11"/>
      <c r="G47" s="11"/>
      <c r="H47" s="12"/>
      <c r="I47" s="11"/>
      <c r="J47" s="14"/>
      <c r="K47" s="14"/>
      <c r="L47" s="14"/>
      <c r="M47" s="14"/>
      <c r="N47" s="14"/>
      <c r="O47" s="14"/>
      <c r="P47" s="14"/>
    </row>
    <row r="48" spans="1:16" s="7" customFormat="1" ht="12.75">
      <c r="A48" s="11"/>
      <c r="B48" s="11"/>
      <c r="C48" s="12"/>
      <c r="D48" s="39"/>
      <c r="E48" s="40"/>
      <c r="F48" s="11"/>
      <c r="G48" s="11"/>
      <c r="H48" s="12"/>
      <c r="I48" s="11"/>
      <c r="J48" s="14"/>
      <c r="K48" s="14"/>
      <c r="L48" s="14"/>
      <c r="M48" s="14"/>
      <c r="N48" s="14"/>
      <c r="O48" s="14"/>
      <c r="P48" s="14"/>
    </row>
    <row r="50" ht="21.75" customHeight="1"/>
  </sheetData>
  <sheetProtection/>
  <mergeCells count="31">
    <mergeCell ref="E42:F42"/>
    <mergeCell ref="V4:V5"/>
    <mergeCell ref="A41:C41"/>
    <mergeCell ref="A32:G32"/>
    <mergeCell ref="A6:E6"/>
    <mergeCell ref="A4:A5"/>
    <mergeCell ref="B4:B5"/>
    <mergeCell ref="C4:C5"/>
    <mergeCell ref="I4:I5"/>
    <mergeCell ref="J4:J5"/>
    <mergeCell ref="A22:F22"/>
    <mergeCell ref="A23:G23"/>
    <mergeCell ref="A25:G25"/>
    <mergeCell ref="A27:G27"/>
    <mergeCell ref="A36:G36"/>
    <mergeCell ref="A34:G34"/>
    <mergeCell ref="B31:C31"/>
    <mergeCell ref="F4:F5"/>
    <mergeCell ref="G4:G5"/>
    <mergeCell ref="H4:H5"/>
    <mergeCell ref="D4:D5"/>
    <mergeCell ref="E4:E5"/>
    <mergeCell ref="X4:X5"/>
    <mergeCell ref="Y4:Y5"/>
    <mergeCell ref="Z4:Z5"/>
    <mergeCell ref="AA4:AA5"/>
    <mergeCell ref="K4:M4"/>
    <mergeCell ref="N4:N5"/>
    <mergeCell ref="O4:T4"/>
    <mergeCell ref="U4:U5"/>
    <mergeCell ref="W4:W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&amp;CStrona &amp;P z &amp;N</oddFooter>
  </headerFooter>
  <colBreaks count="1" manualBreakCount="1">
    <brk id="13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89"/>
  <sheetViews>
    <sheetView view="pageBreakPreview" zoomScale="75" zoomScaleNormal="110" zoomScaleSheetLayoutView="75" zoomScalePageLayoutView="0" workbookViewId="0" topLeftCell="A61">
      <selection activeCell="B91" sqref="B91"/>
    </sheetView>
  </sheetViews>
  <sheetFormatPr defaultColWidth="9.140625" defaultRowHeight="12.75"/>
  <cols>
    <col min="1" max="1" width="5.57421875" style="11" customWidth="1"/>
    <col min="2" max="2" width="47.57421875" style="26" customWidth="1"/>
    <col min="3" max="3" width="15.421875" style="12" customWidth="1"/>
    <col min="4" max="4" width="18.421875" style="39" customWidth="1"/>
    <col min="5" max="5" width="12.421875" style="0" bestFit="1" customWidth="1"/>
    <col min="6" max="6" width="11.140625" style="0" customWidth="1"/>
  </cols>
  <sheetData>
    <row r="1" spans="1:4" s="11" customFormat="1" ht="12.75">
      <c r="A1" s="25" t="s">
        <v>286</v>
      </c>
      <c r="B1" s="26"/>
      <c r="C1" s="12"/>
      <c r="D1" s="55"/>
    </row>
    <row r="3" spans="1:4" ht="12.75">
      <c r="A3" s="227" t="s">
        <v>6</v>
      </c>
      <c r="B3" s="227"/>
      <c r="C3" s="227"/>
      <c r="D3" s="227"/>
    </row>
    <row r="4" spans="1:4" ht="25.5">
      <c r="A4" s="3" t="s">
        <v>30</v>
      </c>
      <c r="B4" s="3" t="s">
        <v>38</v>
      </c>
      <c r="C4" s="3" t="s">
        <v>39</v>
      </c>
      <c r="D4" s="73" t="s">
        <v>40</v>
      </c>
    </row>
    <row r="5" spans="1:4" ht="12.75" customHeight="1">
      <c r="A5" s="228" t="s">
        <v>116</v>
      </c>
      <c r="B5" s="229"/>
      <c r="C5" s="229"/>
      <c r="D5" s="230"/>
    </row>
    <row r="6" spans="1:4" s="14" customFormat="1" ht="12.75">
      <c r="A6" s="2">
        <v>1</v>
      </c>
      <c r="B6" s="129" t="s">
        <v>118</v>
      </c>
      <c r="C6" s="23">
        <v>2007</v>
      </c>
      <c r="D6" s="45">
        <v>3477</v>
      </c>
    </row>
    <row r="7" spans="1:4" s="14" customFormat="1" ht="12.75">
      <c r="A7" s="2">
        <v>2</v>
      </c>
      <c r="B7" s="129" t="s">
        <v>119</v>
      </c>
      <c r="C7" s="23">
        <v>2007</v>
      </c>
      <c r="D7" s="45">
        <v>2755.98</v>
      </c>
    </row>
    <row r="8" spans="1:4" s="14" customFormat="1" ht="12.75">
      <c r="A8" s="2">
        <v>3</v>
      </c>
      <c r="B8" s="129" t="s">
        <v>120</v>
      </c>
      <c r="C8" s="23">
        <v>2007</v>
      </c>
      <c r="D8" s="45">
        <v>7295.56</v>
      </c>
    </row>
    <row r="9" spans="1:4" s="14" customFormat="1" ht="12.75">
      <c r="A9" s="2">
        <v>4</v>
      </c>
      <c r="B9" s="129" t="s">
        <v>117</v>
      </c>
      <c r="C9" s="23">
        <v>2008</v>
      </c>
      <c r="D9" s="45">
        <v>8543.86</v>
      </c>
    </row>
    <row r="10" spans="1:4" s="14" customFormat="1" ht="12.75">
      <c r="A10" s="2">
        <v>5</v>
      </c>
      <c r="B10" s="129" t="s">
        <v>121</v>
      </c>
      <c r="C10" s="23">
        <v>2008</v>
      </c>
      <c r="D10" s="45">
        <v>1769</v>
      </c>
    </row>
    <row r="11" spans="1:4" s="14" customFormat="1" ht="12.75">
      <c r="A11" s="2">
        <v>6</v>
      </c>
      <c r="B11" s="129" t="s">
        <v>117</v>
      </c>
      <c r="C11" s="23">
        <v>2007</v>
      </c>
      <c r="D11" s="45">
        <v>1665</v>
      </c>
    </row>
    <row r="12" spans="1:4" s="14" customFormat="1" ht="12.75">
      <c r="A12" s="2">
        <v>7</v>
      </c>
      <c r="B12" s="129" t="s">
        <v>122</v>
      </c>
      <c r="C12" s="23">
        <v>2008</v>
      </c>
      <c r="D12" s="45">
        <v>2958.2</v>
      </c>
    </row>
    <row r="13" spans="1:4" s="14" customFormat="1" ht="12.75">
      <c r="A13" s="2">
        <v>8</v>
      </c>
      <c r="B13" s="129" t="s">
        <v>123</v>
      </c>
      <c r="C13" s="23">
        <v>2008</v>
      </c>
      <c r="D13" s="45">
        <v>1899</v>
      </c>
    </row>
    <row r="14" spans="1:4" s="14" customFormat="1" ht="12.75">
      <c r="A14" s="2">
        <v>9</v>
      </c>
      <c r="B14" s="129" t="s">
        <v>124</v>
      </c>
      <c r="C14" s="23">
        <v>2009</v>
      </c>
      <c r="D14" s="45">
        <v>3152.48</v>
      </c>
    </row>
    <row r="15" spans="1:4" s="14" customFormat="1" ht="12.75">
      <c r="A15" s="2">
        <v>10</v>
      </c>
      <c r="B15" s="129" t="s">
        <v>125</v>
      </c>
      <c r="C15" s="23">
        <v>2009</v>
      </c>
      <c r="D15" s="45">
        <v>1805.6</v>
      </c>
    </row>
    <row r="16" spans="1:4" s="14" customFormat="1" ht="12.75">
      <c r="A16" s="2">
        <v>11</v>
      </c>
      <c r="B16" s="129" t="s">
        <v>126</v>
      </c>
      <c r="C16" s="23">
        <v>2009</v>
      </c>
      <c r="D16" s="45">
        <v>3013.4</v>
      </c>
    </row>
    <row r="17" spans="1:4" s="14" customFormat="1" ht="12.75">
      <c r="A17" s="2">
        <v>12</v>
      </c>
      <c r="B17" s="129" t="s">
        <v>127</v>
      </c>
      <c r="C17" s="23">
        <v>2009</v>
      </c>
      <c r="D17" s="45">
        <v>4812.9</v>
      </c>
    </row>
    <row r="18" spans="1:4" s="14" customFormat="1" ht="12.75">
      <c r="A18" s="2">
        <v>13</v>
      </c>
      <c r="B18" s="130" t="s">
        <v>117</v>
      </c>
      <c r="C18" s="131">
        <v>2010</v>
      </c>
      <c r="D18" s="169">
        <v>2732.8</v>
      </c>
    </row>
    <row r="19" spans="1:4" s="14" customFormat="1" ht="12.75">
      <c r="A19" s="2">
        <v>14</v>
      </c>
      <c r="B19" s="1" t="s">
        <v>128</v>
      </c>
      <c r="C19" s="2">
        <v>2011</v>
      </c>
      <c r="D19" s="158">
        <v>5417.41</v>
      </c>
    </row>
    <row r="20" spans="1:4" s="14" customFormat="1" ht="12.75">
      <c r="A20" s="2"/>
      <c r="B20" s="21" t="s">
        <v>0</v>
      </c>
      <c r="C20" s="2"/>
      <c r="D20" s="60">
        <f>SUM(D6:D19)</f>
        <v>51298.19</v>
      </c>
    </row>
    <row r="21" spans="1:4" ht="13.5" customHeight="1">
      <c r="A21" s="219" t="s">
        <v>196</v>
      </c>
      <c r="B21" s="219"/>
      <c r="C21" s="219"/>
      <c r="D21" s="219"/>
    </row>
    <row r="22" spans="1:4" s="20" customFormat="1" ht="12.75">
      <c r="A22" s="136">
        <v>1</v>
      </c>
      <c r="B22" s="141" t="s">
        <v>199</v>
      </c>
      <c r="C22" s="136">
        <v>2007</v>
      </c>
      <c r="D22" s="158">
        <v>1045</v>
      </c>
    </row>
    <row r="23" spans="1:4" s="20" customFormat="1" ht="12.75">
      <c r="A23" s="136">
        <v>2</v>
      </c>
      <c r="B23" s="141" t="s">
        <v>200</v>
      </c>
      <c r="C23" s="136">
        <v>2007</v>
      </c>
      <c r="D23" s="170">
        <v>620</v>
      </c>
    </row>
    <row r="24" spans="1:4" s="20" customFormat="1" ht="12.75">
      <c r="A24" s="136">
        <v>3</v>
      </c>
      <c r="B24" s="1" t="s">
        <v>201</v>
      </c>
      <c r="C24" s="2">
        <v>2008</v>
      </c>
      <c r="D24" s="158">
        <v>280</v>
      </c>
    </row>
    <row r="25" spans="1:4" s="20" customFormat="1" ht="13.5" customHeight="1">
      <c r="A25" s="2"/>
      <c r="B25" s="21" t="s">
        <v>0</v>
      </c>
      <c r="C25" s="2"/>
      <c r="D25" s="46">
        <f>SUM(D22:D24)</f>
        <v>1945</v>
      </c>
    </row>
    <row r="26" spans="1:4" s="20" customFormat="1" ht="13.5" customHeight="1">
      <c r="A26" s="219" t="s">
        <v>208</v>
      </c>
      <c r="B26" s="219"/>
      <c r="C26" s="219"/>
      <c r="D26" s="219"/>
    </row>
    <row r="27" spans="1:4" s="20" customFormat="1" ht="13.5" customHeight="1">
      <c r="A27" s="136">
        <v>1</v>
      </c>
      <c r="B27" s="127" t="s">
        <v>117</v>
      </c>
      <c r="C27" s="128">
        <v>2008</v>
      </c>
      <c r="D27" s="159">
        <v>4500</v>
      </c>
    </row>
    <row r="28" spans="1:4" s="20" customFormat="1" ht="13.5" customHeight="1">
      <c r="A28" s="31"/>
      <c r="B28" s="231" t="s">
        <v>0</v>
      </c>
      <c r="C28" s="232" t="s">
        <v>9</v>
      </c>
      <c r="D28" s="46">
        <f>SUM(D27:D27)</f>
        <v>4500</v>
      </c>
    </row>
    <row r="29" spans="1:4" s="20" customFormat="1" ht="13.5" customHeight="1">
      <c r="A29" s="219" t="s">
        <v>235</v>
      </c>
      <c r="B29" s="219"/>
      <c r="C29" s="219"/>
      <c r="D29" s="219"/>
    </row>
    <row r="30" spans="1:4" s="20" customFormat="1" ht="13.5" customHeight="1">
      <c r="A30" s="136">
        <v>1</v>
      </c>
      <c r="B30" s="154" t="s">
        <v>236</v>
      </c>
      <c r="C30" s="155">
        <v>2010</v>
      </c>
      <c r="D30" s="171">
        <v>3050</v>
      </c>
    </row>
    <row r="31" spans="2:4" s="14" customFormat="1" ht="12.75" customHeight="1">
      <c r="B31" s="163" t="s">
        <v>0</v>
      </c>
      <c r="C31" s="2"/>
      <c r="D31" s="46">
        <f>SUM(D30:D30)</f>
        <v>3050</v>
      </c>
    </row>
    <row r="32" spans="1:4" s="14" customFormat="1" ht="12.75" customHeight="1">
      <c r="A32" s="219" t="s">
        <v>238</v>
      </c>
      <c r="B32" s="219"/>
      <c r="C32" s="219"/>
      <c r="D32" s="219"/>
    </row>
    <row r="33" spans="1:4" s="14" customFormat="1" ht="12.75">
      <c r="A33" s="2">
        <v>1</v>
      </c>
      <c r="B33" s="35" t="s">
        <v>197</v>
      </c>
      <c r="C33" s="2"/>
      <c r="D33" s="54"/>
    </row>
    <row r="34" spans="1:4" ht="12.75">
      <c r="A34" s="219" t="s">
        <v>248</v>
      </c>
      <c r="B34" s="219"/>
      <c r="C34" s="219"/>
      <c r="D34" s="219"/>
    </row>
    <row r="35" spans="1:4" ht="12.75">
      <c r="A35" s="2">
        <v>1</v>
      </c>
      <c r="B35" s="127" t="s">
        <v>252</v>
      </c>
      <c r="C35" s="128">
        <v>2008</v>
      </c>
      <c r="D35" s="159">
        <v>2700</v>
      </c>
    </row>
    <row r="36" spans="1:4" ht="12.75">
      <c r="A36" s="2">
        <v>3</v>
      </c>
      <c r="B36" s="127" t="s">
        <v>253</v>
      </c>
      <c r="C36" s="128">
        <v>2007</v>
      </c>
      <c r="D36" s="159">
        <v>15907.92</v>
      </c>
    </row>
    <row r="37" spans="1:4" ht="12.75">
      <c r="A37" s="2">
        <v>4</v>
      </c>
      <c r="B37" s="127" t="s">
        <v>254</v>
      </c>
      <c r="C37" s="128">
        <v>2007</v>
      </c>
      <c r="D37" s="159">
        <v>15000</v>
      </c>
    </row>
    <row r="38" spans="1:4" ht="12.75">
      <c r="A38" s="2">
        <v>5</v>
      </c>
      <c r="B38" s="127" t="s">
        <v>252</v>
      </c>
      <c r="C38" s="128">
        <v>2009</v>
      </c>
      <c r="D38" s="160">
        <v>3150</v>
      </c>
    </row>
    <row r="39" spans="1:4" ht="12.75">
      <c r="A39" s="2">
        <v>6</v>
      </c>
      <c r="B39" s="127" t="s">
        <v>255</v>
      </c>
      <c r="C39" s="128">
        <v>2007</v>
      </c>
      <c r="D39" s="159">
        <v>2518</v>
      </c>
    </row>
    <row r="40" spans="1:4" s="22" customFormat="1" ht="12.75">
      <c r="A40" s="2"/>
      <c r="B40" s="21" t="s">
        <v>0</v>
      </c>
      <c r="C40" s="2"/>
      <c r="D40" s="46">
        <f>SUM(D35:D39)</f>
        <v>39275.92</v>
      </c>
    </row>
    <row r="41" spans="1:4" s="7" customFormat="1" ht="12.75">
      <c r="A41" s="219" t="s">
        <v>264</v>
      </c>
      <c r="B41" s="219"/>
      <c r="C41" s="219"/>
      <c r="D41" s="219"/>
    </row>
    <row r="42" spans="1:4" ht="12.75">
      <c r="A42" s="2">
        <v>1</v>
      </c>
      <c r="B42" s="84" t="s">
        <v>197</v>
      </c>
      <c r="C42" s="85"/>
      <c r="D42" s="86"/>
    </row>
    <row r="43" spans="1:4" s="14" customFormat="1" ht="12.75">
      <c r="A43" s="30"/>
      <c r="B43" s="29"/>
      <c r="C43" s="32"/>
      <c r="D43" s="83"/>
    </row>
    <row r="44" spans="1:4" s="14" customFormat="1" ht="12.75">
      <c r="A44" s="227" t="s">
        <v>7</v>
      </c>
      <c r="B44" s="227"/>
      <c r="C44" s="227"/>
      <c r="D44" s="227"/>
    </row>
    <row r="45" spans="1:4" s="14" customFormat="1" ht="25.5">
      <c r="A45" s="3" t="s">
        <v>30</v>
      </c>
      <c r="B45" s="3" t="s">
        <v>38</v>
      </c>
      <c r="C45" s="3" t="s">
        <v>39</v>
      </c>
      <c r="D45" s="73" t="s">
        <v>40</v>
      </c>
    </row>
    <row r="46" spans="1:4" ht="12.75">
      <c r="A46" s="219" t="s">
        <v>94</v>
      </c>
      <c r="B46" s="219"/>
      <c r="C46" s="219"/>
      <c r="D46" s="219"/>
    </row>
    <row r="47" spans="1:4" s="14" customFormat="1" ht="12.75">
      <c r="A47" s="2">
        <v>1</v>
      </c>
      <c r="B47" s="112" t="s">
        <v>129</v>
      </c>
      <c r="C47" s="13">
        <v>2007</v>
      </c>
      <c r="D47" s="172">
        <v>6243.96</v>
      </c>
    </row>
    <row r="48" spans="1:4" s="14" customFormat="1" ht="12.75">
      <c r="A48" s="2">
        <v>2</v>
      </c>
      <c r="B48" s="112" t="s">
        <v>130</v>
      </c>
      <c r="C48" s="13">
        <v>2008</v>
      </c>
      <c r="D48" s="172">
        <v>2517.6</v>
      </c>
    </row>
    <row r="49" spans="1:4" s="14" customFormat="1" ht="12.75">
      <c r="A49" s="2">
        <v>3</v>
      </c>
      <c r="B49" s="129" t="s">
        <v>131</v>
      </c>
      <c r="C49" s="23">
        <v>2009</v>
      </c>
      <c r="D49" s="54">
        <v>2452.2</v>
      </c>
    </row>
    <row r="50" spans="1:4" s="14" customFormat="1" ht="12.75">
      <c r="A50" s="2">
        <v>4</v>
      </c>
      <c r="B50" s="129" t="s">
        <v>131</v>
      </c>
      <c r="C50" s="23">
        <v>2009</v>
      </c>
      <c r="D50" s="54">
        <v>2989</v>
      </c>
    </row>
    <row r="51" spans="1:4" s="14" customFormat="1" ht="12.75">
      <c r="A51" s="2">
        <v>5</v>
      </c>
      <c r="B51" s="127" t="s">
        <v>132</v>
      </c>
      <c r="C51" s="128">
        <v>2009</v>
      </c>
      <c r="D51" s="159">
        <v>4056.5</v>
      </c>
    </row>
    <row r="52" spans="1:4" s="14" customFormat="1" ht="12.75">
      <c r="A52" s="2">
        <v>6</v>
      </c>
      <c r="B52" s="129" t="s">
        <v>132</v>
      </c>
      <c r="C52" s="23">
        <v>2009</v>
      </c>
      <c r="D52" s="54">
        <v>3546.55</v>
      </c>
    </row>
    <row r="53" spans="1:4" s="14" customFormat="1" ht="12.75">
      <c r="A53" s="2">
        <v>7</v>
      </c>
      <c r="B53" s="133" t="s">
        <v>132</v>
      </c>
      <c r="C53" s="134">
        <v>2010</v>
      </c>
      <c r="D53" s="173">
        <v>2757.2</v>
      </c>
    </row>
    <row r="54" spans="1:4" s="14" customFormat="1" ht="12.75">
      <c r="A54" s="2">
        <v>8</v>
      </c>
      <c r="B54" s="135" t="s">
        <v>133</v>
      </c>
      <c r="C54" s="134">
        <v>2010</v>
      </c>
      <c r="D54" s="173">
        <v>3342.8</v>
      </c>
    </row>
    <row r="55" spans="1:4" s="14" customFormat="1" ht="12.75">
      <c r="A55" s="2">
        <v>9</v>
      </c>
      <c r="B55" s="135" t="s">
        <v>134</v>
      </c>
      <c r="C55" s="134">
        <v>2010</v>
      </c>
      <c r="D55" s="173">
        <v>4264.02</v>
      </c>
    </row>
    <row r="56" spans="1:4" s="14" customFormat="1" ht="12.75">
      <c r="A56" s="2">
        <v>10</v>
      </c>
      <c r="B56" s="135" t="s">
        <v>135</v>
      </c>
      <c r="C56" s="134">
        <v>2010</v>
      </c>
      <c r="D56" s="173">
        <v>4960.52</v>
      </c>
    </row>
    <row r="57" spans="1:4" s="14" customFormat="1" ht="12.75">
      <c r="A57" s="2"/>
      <c r="B57" s="21" t="s">
        <v>0</v>
      </c>
      <c r="C57" s="2"/>
      <c r="D57" s="60">
        <f>SUM(D47:D56)</f>
        <v>37130.35</v>
      </c>
    </row>
    <row r="58" spans="1:4" ht="13.5" customHeight="1">
      <c r="A58" s="219" t="s">
        <v>196</v>
      </c>
      <c r="B58" s="219"/>
      <c r="C58" s="219"/>
      <c r="D58" s="219"/>
    </row>
    <row r="59" spans="1:4" s="20" customFormat="1" ht="12.75">
      <c r="A59" s="2">
        <v>1</v>
      </c>
      <c r="B59" s="1" t="s">
        <v>202</v>
      </c>
      <c r="C59" s="2">
        <v>2008</v>
      </c>
      <c r="D59" s="33">
        <v>340</v>
      </c>
    </row>
    <row r="60" spans="1:4" s="20" customFormat="1" ht="13.5" customHeight="1">
      <c r="A60" s="2"/>
      <c r="B60" s="21" t="s">
        <v>0</v>
      </c>
      <c r="C60" s="2"/>
      <c r="D60" s="46">
        <f>SUM(D59:D59)</f>
        <v>340</v>
      </c>
    </row>
    <row r="61" spans="1:4" s="20" customFormat="1" ht="13.5" customHeight="1">
      <c r="A61" s="219" t="s">
        <v>208</v>
      </c>
      <c r="B61" s="219"/>
      <c r="C61" s="219"/>
      <c r="D61" s="219"/>
    </row>
    <row r="62" spans="1:4" s="20" customFormat="1" ht="13.5" customHeight="1">
      <c r="A62" s="61">
        <v>1</v>
      </c>
      <c r="B62" s="62" t="s">
        <v>197</v>
      </c>
      <c r="C62" s="61"/>
      <c r="D62" s="82"/>
    </row>
    <row r="63" spans="1:4" s="20" customFormat="1" ht="13.5" customHeight="1">
      <c r="A63" s="219" t="s">
        <v>235</v>
      </c>
      <c r="B63" s="219"/>
      <c r="C63" s="219"/>
      <c r="D63" s="219"/>
    </row>
    <row r="64" spans="1:4" s="20" customFormat="1" ht="14.25" customHeight="1">
      <c r="A64" s="2">
        <v>1</v>
      </c>
      <c r="B64" s="1" t="s">
        <v>117</v>
      </c>
      <c r="C64" s="2">
        <v>2009</v>
      </c>
      <c r="D64" s="33">
        <v>2600</v>
      </c>
    </row>
    <row r="65" spans="1:4" s="14" customFormat="1" ht="12.75">
      <c r="A65" s="218" t="s">
        <v>0</v>
      </c>
      <c r="B65" s="218" t="s">
        <v>9</v>
      </c>
      <c r="C65" s="2"/>
      <c r="D65" s="46">
        <f>SUM(D64:D64)</f>
        <v>2600</v>
      </c>
    </row>
    <row r="66" spans="1:4" s="14" customFormat="1" ht="12.75" customHeight="1">
      <c r="A66" s="219" t="s">
        <v>238</v>
      </c>
      <c r="B66" s="219"/>
      <c r="C66" s="219"/>
      <c r="D66" s="219"/>
    </row>
    <row r="67" spans="1:4" s="14" customFormat="1" ht="12.75">
      <c r="A67" s="2">
        <v>1</v>
      </c>
      <c r="B67" s="24" t="s">
        <v>239</v>
      </c>
      <c r="C67" s="23">
        <v>2007</v>
      </c>
      <c r="D67" s="45">
        <v>850</v>
      </c>
    </row>
    <row r="68" spans="1:4" s="14" customFormat="1" ht="12.75">
      <c r="A68" s="2">
        <v>2</v>
      </c>
      <c r="B68" s="112" t="s">
        <v>240</v>
      </c>
      <c r="C68" s="13">
        <v>2009</v>
      </c>
      <c r="D68" s="132">
        <v>3450</v>
      </c>
    </row>
    <row r="69" spans="1:4" s="14" customFormat="1" ht="12.75">
      <c r="A69" s="2">
        <v>3</v>
      </c>
      <c r="B69" s="1" t="s">
        <v>241</v>
      </c>
      <c r="C69" s="2">
        <v>2010</v>
      </c>
      <c r="D69" s="158">
        <v>2891.4</v>
      </c>
    </row>
    <row r="70" spans="1:4" ht="12.75">
      <c r="A70" s="2"/>
      <c r="B70" s="225" t="s">
        <v>28</v>
      </c>
      <c r="C70" s="226"/>
      <c r="D70" s="60">
        <f>SUM(D67:D69)</f>
        <v>7191.4</v>
      </c>
    </row>
    <row r="71" spans="1:4" ht="12.75" customHeight="1">
      <c r="A71" s="219" t="s">
        <v>248</v>
      </c>
      <c r="B71" s="219"/>
      <c r="C71" s="219"/>
      <c r="D71" s="219"/>
    </row>
    <row r="72" spans="1:4" ht="12.75">
      <c r="A72" s="2">
        <v>1</v>
      </c>
      <c r="B72" s="24" t="s">
        <v>249</v>
      </c>
      <c r="C72" s="23">
        <v>2009</v>
      </c>
      <c r="D72" s="45">
        <v>3150</v>
      </c>
    </row>
    <row r="73" spans="1:4" ht="12.75">
      <c r="A73" s="2">
        <v>3</v>
      </c>
      <c r="B73" s="24" t="s">
        <v>250</v>
      </c>
      <c r="C73" s="23">
        <v>2009</v>
      </c>
      <c r="D73" s="45">
        <v>2850</v>
      </c>
    </row>
    <row r="74" spans="1:4" ht="12.75">
      <c r="A74" s="2">
        <v>4</v>
      </c>
      <c r="B74" s="112" t="s">
        <v>251</v>
      </c>
      <c r="C74" s="13">
        <v>2010</v>
      </c>
      <c r="D74" s="132">
        <v>2350</v>
      </c>
    </row>
    <row r="75" spans="1:4" s="22" customFormat="1" ht="12.75">
      <c r="A75" s="2"/>
      <c r="B75" s="21" t="s">
        <v>0</v>
      </c>
      <c r="C75" s="2"/>
      <c r="D75" s="46">
        <f>SUM(D72:D74)</f>
        <v>8350</v>
      </c>
    </row>
    <row r="76" spans="1:4" s="7" customFormat="1" ht="12.75" customHeight="1">
      <c r="A76" s="228" t="s">
        <v>264</v>
      </c>
      <c r="B76" s="229"/>
      <c r="C76" s="229"/>
      <c r="D76" s="230"/>
    </row>
    <row r="77" spans="1:4" ht="12.75">
      <c r="A77" s="2">
        <v>1</v>
      </c>
      <c r="B77" s="112" t="s">
        <v>265</v>
      </c>
      <c r="C77" s="13">
        <v>2007</v>
      </c>
      <c r="D77" s="132">
        <v>2257</v>
      </c>
    </row>
    <row r="78" spans="1:6" s="7" customFormat="1" ht="12.75">
      <c r="A78" s="234" t="s">
        <v>0</v>
      </c>
      <c r="B78" s="234"/>
      <c r="C78" s="36"/>
      <c r="D78" s="59">
        <f>SUM(D77:D77)</f>
        <v>2257</v>
      </c>
      <c r="F78" s="15"/>
    </row>
    <row r="79" spans="1:4" s="14" customFormat="1" ht="12.75">
      <c r="A79" s="26"/>
      <c r="B79" s="26"/>
      <c r="C79" s="27"/>
      <c r="D79" s="58"/>
    </row>
    <row r="80" spans="1:4" s="14" customFormat="1" ht="12.75">
      <c r="A80" s="26"/>
      <c r="B80" s="26"/>
      <c r="C80" s="27"/>
      <c r="D80" s="58"/>
    </row>
    <row r="81" spans="1:4" s="14" customFormat="1" ht="12.75">
      <c r="A81" s="26"/>
      <c r="B81" s="233" t="s">
        <v>42</v>
      </c>
      <c r="C81" s="233"/>
      <c r="D81" s="89">
        <f>D40+D31+D28+D25+D20</f>
        <v>100069.11</v>
      </c>
    </row>
    <row r="82" spans="1:4" s="14" customFormat="1" ht="12.75">
      <c r="A82" s="26"/>
      <c r="B82" s="233" t="s">
        <v>43</v>
      </c>
      <c r="C82" s="233"/>
      <c r="D82" s="89">
        <f>D78+D75+D70+D65+D60+D57</f>
        <v>57868.75</v>
      </c>
    </row>
    <row r="83" spans="1:4" s="14" customFormat="1" ht="12.75">
      <c r="A83" s="26"/>
      <c r="B83" s="26"/>
      <c r="C83" s="27"/>
      <c r="D83" s="58"/>
    </row>
    <row r="84" spans="1:4" s="14" customFormat="1" ht="14.25" customHeight="1">
      <c r="A84" s="26"/>
      <c r="B84" s="26"/>
      <c r="C84" s="27"/>
      <c r="D84" s="58"/>
    </row>
    <row r="85" spans="1:4" ht="12.75">
      <c r="A85" s="26"/>
      <c r="C85" s="27"/>
      <c r="D85" s="58"/>
    </row>
    <row r="86" spans="1:4" s="20" customFormat="1" ht="12.75">
      <c r="A86" s="26"/>
      <c r="B86" s="26"/>
      <c r="C86" s="27"/>
      <c r="D86" s="58"/>
    </row>
    <row r="87" spans="1:4" s="20" customFormat="1" ht="12.75">
      <c r="A87" s="26"/>
      <c r="B87" s="26"/>
      <c r="C87" s="27"/>
      <c r="D87" s="58"/>
    </row>
    <row r="88" spans="1:4" s="20" customFormat="1" ht="18" customHeight="1">
      <c r="A88" s="26"/>
      <c r="B88" s="26"/>
      <c r="C88" s="27"/>
      <c r="D88" s="58"/>
    </row>
    <row r="89" spans="1:4" ht="12.75">
      <c r="A89" s="26"/>
      <c r="C89" s="27"/>
      <c r="D89" s="58"/>
    </row>
    <row r="90" spans="1:4" s="7" customFormat="1" ht="12.75">
      <c r="A90" s="26"/>
      <c r="B90" s="26"/>
      <c r="C90" s="27"/>
      <c r="D90" s="58"/>
    </row>
    <row r="91" spans="1:4" s="7" customFormat="1" ht="12.75">
      <c r="A91" s="26"/>
      <c r="B91" s="26"/>
      <c r="C91" s="27"/>
      <c r="D91" s="58"/>
    </row>
    <row r="92" spans="1:4" ht="12.75">
      <c r="A92" s="26"/>
      <c r="C92" s="27"/>
      <c r="D92" s="58"/>
    </row>
    <row r="93" spans="1:4" s="14" customFormat="1" ht="12.75">
      <c r="A93" s="26"/>
      <c r="B93" s="26"/>
      <c r="C93" s="27"/>
      <c r="D93" s="58"/>
    </row>
    <row r="94" spans="1:4" s="14" customFormat="1" ht="12.75">
      <c r="A94" s="26"/>
      <c r="B94" s="26"/>
      <c r="C94" s="27"/>
      <c r="D94" s="58"/>
    </row>
    <row r="95" spans="1:4" s="14" customFormat="1" ht="12.75">
      <c r="A95" s="26"/>
      <c r="B95" s="26"/>
      <c r="C95" s="27"/>
      <c r="D95" s="58"/>
    </row>
    <row r="96" spans="1:4" s="14" customFormat="1" ht="12.75">
      <c r="A96" s="26"/>
      <c r="B96" s="26"/>
      <c r="C96" s="27"/>
      <c r="D96" s="58"/>
    </row>
    <row r="97" spans="1:4" s="14" customFormat="1" ht="12.75">
      <c r="A97" s="26"/>
      <c r="B97" s="26"/>
      <c r="C97" s="27"/>
      <c r="D97" s="58"/>
    </row>
    <row r="98" spans="1:4" s="14" customFormat="1" ht="12.75">
      <c r="A98" s="26"/>
      <c r="B98" s="26"/>
      <c r="C98" s="27"/>
      <c r="D98" s="58"/>
    </row>
    <row r="99" spans="1:4" s="14" customFormat="1" ht="12.75">
      <c r="A99" s="26"/>
      <c r="B99" s="26"/>
      <c r="C99" s="27"/>
      <c r="D99" s="58"/>
    </row>
    <row r="100" spans="1:4" s="14" customFormat="1" ht="12.75">
      <c r="A100" s="26"/>
      <c r="B100" s="26"/>
      <c r="C100" s="27"/>
      <c r="D100" s="58"/>
    </row>
    <row r="101" spans="1:4" s="14" customFormat="1" ht="12.75">
      <c r="A101" s="26"/>
      <c r="B101" s="26"/>
      <c r="C101" s="27"/>
      <c r="D101" s="58"/>
    </row>
    <row r="102" spans="1:4" s="14" customFormat="1" ht="12.75">
      <c r="A102" s="26"/>
      <c r="B102" s="26"/>
      <c r="C102" s="27"/>
      <c r="D102" s="58"/>
    </row>
    <row r="103" spans="1:4" s="7" customFormat="1" ht="12.75">
      <c r="A103" s="26"/>
      <c r="B103" s="26"/>
      <c r="C103" s="27"/>
      <c r="D103" s="58"/>
    </row>
    <row r="104" spans="1:4" ht="12.75">
      <c r="A104" s="26"/>
      <c r="C104" s="27"/>
      <c r="D104" s="58"/>
    </row>
    <row r="105" spans="1:4" ht="12.75">
      <c r="A105" s="26"/>
      <c r="C105" s="27"/>
      <c r="D105" s="58"/>
    </row>
    <row r="106" spans="1:4" ht="12.75">
      <c r="A106" s="26"/>
      <c r="C106" s="27"/>
      <c r="D106" s="58"/>
    </row>
    <row r="107" spans="1:4" ht="12.75">
      <c r="A107" s="26"/>
      <c r="C107" s="27"/>
      <c r="D107" s="58"/>
    </row>
    <row r="108" spans="1:4" ht="12.75">
      <c r="A108" s="26"/>
      <c r="C108" s="27"/>
      <c r="D108" s="58"/>
    </row>
    <row r="109" spans="1:4" ht="12.75">
      <c r="A109" s="26"/>
      <c r="C109" s="27"/>
      <c r="D109" s="58"/>
    </row>
    <row r="110" spans="1:4" ht="12.75">
      <c r="A110" s="26"/>
      <c r="C110" s="27"/>
      <c r="D110" s="58"/>
    </row>
    <row r="111" spans="1:4" ht="12.75">
      <c r="A111" s="26"/>
      <c r="C111" s="27"/>
      <c r="D111" s="58"/>
    </row>
    <row r="112" spans="1:4" ht="12.75">
      <c r="A112" s="26"/>
      <c r="C112" s="27"/>
      <c r="D112" s="58"/>
    </row>
    <row r="113" spans="1:4" ht="12.75">
      <c r="A113" s="26"/>
      <c r="C113" s="27"/>
      <c r="D113" s="58"/>
    </row>
    <row r="114" spans="1:4" ht="12.75">
      <c r="A114" s="26"/>
      <c r="C114" s="27"/>
      <c r="D114" s="58"/>
    </row>
    <row r="115" spans="1:4" ht="12.75">
      <c r="A115" s="26"/>
      <c r="C115" s="27"/>
      <c r="D115" s="58"/>
    </row>
    <row r="116" spans="1:4" ht="14.25" customHeight="1">
      <c r="A116" s="26"/>
      <c r="C116" s="27"/>
      <c r="D116" s="58"/>
    </row>
    <row r="117" spans="1:4" ht="12.75">
      <c r="A117" s="26"/>
      <c r="C117" s="27"/>
      <c r="D117" s="58"/>
    </row>
    <row r="118" spans="1:4" ht="12.75">
      <c r="A118" s="26"/>
      <c r="C118" s="27"/>
      <c r="D118" s="58"/>
    </row>
    <row r="119" spans="1:4" ht="14.25" customHeight="1">
      <c r="A119" s="26"/>
      <c r="C119" s="27"/>
      <c r="D119" s="58"/>
    </row>
    <row r="120" spans="1:4" ht="12.75">
      <c r="A120" s="26"/>
      <c r="C120" s="27"/>
      <c r="D120" s="58"/>
    </row>
    <row r="121" spans="1:4" s="7" customFormat="1" ht="12.75">
      <c r="A121" s="26"/>
      <c r="B121" s="26"/>
      <c r="C121" s="27"/>
      <c r="D121" s="58"/>
    </row>
    <row r="122" spans="1:4" s="7" customFormat="1" ht="12.75">
      <c r="A122" s="26"/>
      <c r="B122" s="26"/>
      <c r="C122" s="27"/>
      <c r="D122" s="58"/>
    </row>
    <row r="123" spans="1:4" s="7" customFormat="1" ht="12.75">
      <c r="A123" s="26"/>
      <c r="B123" s="26"/>
      <c r="C123" s="27"/>
      <c r="D123" s="58"/>
    </row>
    <row r="124" spans="1:4" s="7" customFormat="1" ht="12.75">
      <c r="A124" s="26"/>
      <c r="B124" s="26"/>
      <c r="C124" s="27"/>
      <c r="D124" s="58"/>
    </row>
    <row r="125" spans="1:4" s="7" customFormat="1" ht="12.75">
      <c r="A125" s="26"/>
      <c r="B125" s="26"/>
      <c r="C125" s="27"/>
      <c r="D125" s="58"/>
    </row>
    <row r="126" spans="1:4" s="7" customFormat="1" ht="12.75">
      <c r="A126" s="26"/>
      <c r="B126" s="26"/>
      <c r="C126" s="27"/>
      <c r="D126" s="58"/>
    </row>
    <row r="127" spans="1:4" s="7" customFormat="1" ht="12.75">
      <c r="A127" s="26"/>
      <c r="B127" s="26"/>
      <c r="C127" s="27"/>
      <c r="D127" s="58"/>
    </row>
    <row r="128" spans="1:4" ht="12.75" customHeight="1">
      <c r="A128" s="26"/>
      <c r="C128" s="27"/>
      <c r="D128" s="58"/>
    </row>
    <row r="129" spans="1:4" s="14" customFormat="1" ht="12.75">
      <c r="A129" s="26"/>
      <c r="B129" s="26"/>
      <c r="C129" s="27"/>
      <c r="D129" s="58"/>
    </row>
    <row r="130" spans="1:4" s="14" customFormat="1" ht="12.75">
      <c r="A130" s="26"/>
      <c r="B130" s="26"/>
      <c r="C130" s="27"/>
      <c r="D130" s="58"/>
    </row>
    <row r="131" spans="1:4" s="14" customFormat="1" ht="12.75">
      <c r="A131" s="26"/>
      <c r="B131" s="26"/>
      <c r="C131" s="27"/>
      <c r="D131" s="58"/>
    </row>
    <row r="132" spans="1:4" s="14" customFormat="1" ht="12.75">
      <c r="A132" s="26"/>
      <c r="B132" s="26"/>
      <c r="C132" s="27"/>
      <c r="D132" s="58"/>
    </row>
    <row r="133" spans="1:4" s="14" customFormat="1" ht="12.75">
      <c r="A133" s="26"/>
      <c r="B133" s="26"/>
      <c r="C133" s="27"/>
      <c r="D133" s="58"/>
    </row>
    <row r="134" spans="1:4" s="14" customFormat="1" ht="12.75">
      <c r="A134" s="26"/>
      <c r="B134" s="26"/>
      <c r="C134" s="27"/>
      <c r="D134" s="58"/>
    </row>
    <row r="135" spans="1:4" s="14" customFormat="1" ht="12.75">
      <c r="A135" s="26"/>
      <c r="B135" s="26"/>
      <c r="C135" s="27"/>
      <c r="D135" s="58"/>
    </row>
    <row r="136" spans="1:4" s="14" customFormat="1" ht="18" customHeight="1">
      <c r="A136" s="26"/>
      <c r="B136" s="26"/>
      <c r="C136" s="27"/>
      <c r="D136" s="58"/>
    </row>
    <row r="137" spans="1:4" ht="12.75">
      <c r="A137" s="26"/>
      <c r="C137" s="27"/>
      <c r="D137" s="58"/>
    </row>
    <row r="138" spans="1:4" s="7" customFormat="1" ht="12.75">
      <c r="A138" s="26"/>
      <c r="B138" s="26"/>
      <c r="C138" s="27"/>
      <c r="D138" s="58"/>
    </row>
    <row r="139" spans="1:4" s="7" customFormat="1" ht="12.75">
      <c r="A139" s="26"/>
      <c r="B139" s="26"/>
      <c r="C139" s="27"/>
      <c r="D139" s="58"/>
    </row>
    <row r="140" spans="1:4" s="7" customFormat="1" ht="12.75">
      <c r="A140" s="26"/>
      <c r="B140" s="26"/>
      <c r="C140" s="27"/>
      <c r="D140" s="58"/>
    </row>
    <row r="141" spans="1:4" ht="12.75" customHeight="1">
      <c r="A141" s="26"/>
      <c r="C141" s="27"/>
      <c r="D141" s="58"/>
    </row>
    <row r="142" spans="1:4" s="7" customFormat="1" ht="12.75">
      <c r="A142" s="26"/>
      <c r="B142" s="26"/>
      <c r="C142" s="27"/>
      <c r="D142" s="58"/>
    </row>
    <row r="143" spans="1:4" s="7" customFormat="1" ht="12.75">
      <c r="A143" s="26"/>
      <c r="B143" s="26"/>
      <c r="C143" s="27"/>
      <c r="D143" s="58"/>
    </row>
    <row r="144" spans="1:4" s="7" customFormat="1" ht="12.75">
      <c r="A144" s="26"/>
      <c r="B144" s="26"/>
      <c r="C144" s="27"/>
      <c r="D144" s="58"/>
    </row>
    <row r="145" spans="1:4" s="7" customFormat="1" ht="12.75">
      <c r="A145" s="26"/>
      <c r="B145" s="26"/>
      <c r="C145" s="27"/>
      <c r="D145" s="58"/>
    </row>
    <row r="146" spans="1:4" s="7" customFormat="1" ht="12.75">
      <c r="A146" s="26"/>
      <c r="B146" s="26"/>
      <c r="C146" s="27"/>
      <c r="D146" s="58"/>
    </row>
    <row r="147" spans="1:4" s="7" customFormat="1" ht="12.75">
      <c r="A147" s="26"/>
      <c r="B147" s="26"/>
      <c r="C147" s="27"/>
      <c r="D147" s="58"/>
    </row>
    <row r="148" spans="1:4" ht="12.75">
      <c r="A148" s="26"/>
      <c r="C148" s="27"/>
      <c r="D148" s="58"/>
    </row>
    <row r="149" spans="1:4" ht="12.75">
      <c r="A149" s="26"/>
      <c r="C149" s="27"/>
      <c r="D149" s="58"/>
    </row>
    <row r="150" spans="1:4" ht="12.75">
      <c r="A150" s="26"/>
      <c r="C150" s="27"/>
      <c r="D150" s="58"/>
    </row>
    <row r="151" spans="1:4" ht="14.25" customHeight="1">
      <c r="A151" s="26"/>
      <c r="C151" s="27"/>
      <c r="D151" s="58"/>
    </row>
    <row r="152" spans="1:4" ht="12.75">
      <c r="A152" s="26"/>
      <c r="C152" s="27"/>
      <c r="D152" s="58"/>
    </row>
    <row r="153" spans="1:4" ht="12.75">
      <c r="A153" s="26"/>
      <c r="C153" s="27"/>
      <c r="D153" s="58"/>
    </row>
    <row r="154" spans="1:4" ht="12.75">
      <c r="A154" s="26"/>
      <c r="C154" s="27"/>
      <c r="D154" s="58"/>
    </row>
    <row r="155" spans="1:4" ht="12.75">
      <c r="A155" s="26"/>
      <c r="C155" s="27"/>
      <c r="D155" s="58"/>
    </row>
    <row r="156" spans="1:4" ht="12.75">
      <c r="A156" s="26"/>
      <c r="C156" s="27"/>
      <c r="D156" s="58"/>
    </row>
    <row r="157" spans="1:4" ht="12.75">
      <c r="A157" s="26"/>
      <c r="C157" s="27"/>
      <c r="D157" s="58"/>
    </row>
    <row r="158" spans="1:4" ht="12.75">
      <c r="A158" s="26"/>
      <c r="C158" s="27"/>
      <c r="D158" s="58"/>
    </row>
    <row r="159" spans="1:4" ht="12.75">
      <c r="A159" s="26"/>
      <c r="C159" s="27"/>
      <c r="D159" s="58"/>
    </row>
    <row r="160" spans="1:4" ht="12.75">
      <c r="A160" s="26"/>
      <c r="C160" s="27"/>
      <c r="D160" s="58"/>
    </row>
    <row r="161" spans="1:4" ht="12.75">
      <c r="A161" s="26"/>
      <c r="C161" s="27"/>
      <c r="D161" s="58"/>
    </row>
    <row r="162" spans="1:4" ht="12.75">
      <c r="A162" s="26"/>
      <c r="C162" s="27"/>
      <c r="D162" s="58"/>
    </row>
    <row r="163" spans="1:4" ht="12.75">
      <c r="A163" s="26"/>
      <c r="C163" s="27"/>
      <c r="D163" s="58"/>
    </row>
    <row r="164" spans="1:4" ht="12.75">
      <c r="A164" s="26"/>
      <c r="C164" s="27"/>
      <c r="D164" s="58"/>
    </row>
    <row r="165" spans="1:4" ht="12.75">
      <c r="A165" s="26"/>
      <c r="C165" s="27"/>
      <c r="D165" s="58"/>
    </row>
    <row r="166" spans="1:4" ht="12.75">
      <c r="A166" s="26"/>
      <c r="C166" s="27"/>
      <c r="D166" s="58"/>
    </row>
    <row r="167" spans="1:4" ht="12.75">
      <c r="A167" s="26"/>
      <c r="C167" s="27"/>
      <c r="D167" s="58"/>
    </row>
    <row r="168" spans="1:4" ht="12.75">
      <c r="A168" s="26"/>
      <c r="C168" s="27"/>
      <c r="D168" s="58"/>
    </row>
    <row r="169" spans="1:4" ht="12.75">
      <c r="A169" s="26"/>
      <c r="C169" s="27"/>
      <c r="D169" s="58"/>
    </row>
    <row r="170" spans="1:4" ht="12.75">
      <c r="A170" s="26"/>
      <c r="C170" s="27"/>
      <c r="D170" s="58"/>
    </row>
    <row r="171" spans="1:4" ht="12.75">
      <c r="A171" s="26"/>
      <c r="C171" s="27"/>
      <c r="D171" s="58"/>
    </row>
    <row r="172" spans="1:4" ht="12.75">
      <c r="A172" s="26"/>
      <c r="C172" s="27"/>
      <c r="D172" s="58"/>
    </row>
    <row r="173" spans="1:4" ht="12.75">
      <c r="A173" s="26"/>
      <c r="C173" s="27"/>
      <c r="D173" s="58"/>
    </row>
    <row r="174" spans="1:4" ht="12.75">
      <c r="A174" s="26"/>
      <c r="C174" s="27"/>
      <c r="D174" s="58"/>
    </row>
    <row r="175" spans="1:4" ht="12.75">
      <c r="A175" s="26"/>
      <c r="C175" s="27"/>
      <c r="D175" s="58"/>
    </row>
    <row r="176" spans="1:4" ht="12.75">
      <c r="A176" s="26"/>
      <c r="C176" s="27"/>
      <c r="D176" s="58"/>
    </row>
    <row r="177" spans="1:4" ht="12.75">
      <c r="A177" s="26"/>
      <c r="C177" s="27"/>
      <c r="D177" s="58"/>
    </row>
    <row r="178" spans="1:4" ht="12.75">
      <c r="A178" s="26"/>
      <c r="C178" s="27"/>
      <c r="D178" s="58"/>
    </row>
    <row r="179" spans="1:4" ht="12.75">
      <c r="A179" s="26"/>
      <c r="C179" s="27"/>
      <c r="D179" s="58"/>
    </row>
    <row r="180" spans="1:4" ht="12.75">
      <c r="A180" s="26"/>
      <c r="C180" s="27"/>
      <c r="D180" s="58"/>
    </row>
    <row r="181" spans="1:4" ht="12.75">
      <c r="A181" s="26"/>
      <c r="C181" s="27"/>
      <c r="D181" s="58"/>
    </row>
    <row r="182" spans="1:4" ht="12.75">
      <c r="A182" s="26"/>
      <c r="C182" s="27"/>
      <c r="D182" s="58"/>
    </row>
    <row r="183" spans="1:4" ht="12.75">
      <c r="A183" s="26"/>
      <c r="C183" s="27"/>
      <c r="D183" s="58"/>
    </row>
    <row r="184" spans="1:4" s="14" customFormat="1" ht="12.75">
      <c r="A184" s="26"/>
      <c r="B184" s="26"/>
      <c r="C184" s="27"/>
      <c r="D184" s="58"/>
    </row>
    <row r="185" spans="1:4" s="14" customFormat="1" ht="12.75">
      <c r="A185" s="26"/>
      <c r="B185" s="26"/>
      <c r="C185" s="27"/>
      <c r="D185" s="58"/>
    </row>
    <row r="186" spans="1:4" s="14" customFormat="1" ht="12.75">
      <c r="A186" s="26"/>
      <c r="B186" s="26"/>
      <c r="C186" s="27"/>
      <c r="D186" s="58"/>
    </row>
    <row r="187" spans="1:4" s="14" customFormat="1" ht="12.75">
      <c r="A187" s="26"/>
      <c r="B187" s="26"/>
      <c r="C187" s="27"/>
      <c r="D187" s="58"/>
    </row>
    <row r="188" spans="1:4" s="14" customFormat="1" ht="12.75">
      <c r="A188" s="26"/>
      <c r="B188" s="26"/>
      <c r="C188" s="27"/>
      <c r="D188" s="58"/>
    </row>
    <row r="189" spans="1:4" s="14" customFormat="1" ht="12.75">
      <c r="A189" s="26"/>
      <c r="B189" s="26"/>
      <c r="C189" s="27"/>
      <c r="D189" s="58"/>
    </row>
    <row r="190" spans="1:4" s="14" customFormat="1" ht="12.75">
      <c r="A190" s="26"/>
      <c r="B190" s="26"/>
      <c r="C190" s="27"/>
      <c r="D190" s="58"/>
    </row>
    <row r="191" spans="1:4" s="14" customFormat="1" ht="12.75">
      <c r="A191" s="26"/>
      <c r="B191" s="26"/>
      <c r="C191" s="27"/>
      <c r="D191" s="58"/>
    </row>
    <row r="192" spans="1:4" s="14" customFormat="1" ht="12.75">
      <c r="A192" s="26"/>
      <c r="B192" s="26"/>
      <c r="C192" s="27"/>
      <c r="D192" s="58"/>
    </row>
    <row r="193" spans="1:4" s="14" customFormat="1" ht="12.75">
      <c r="A193" s="26"/>
      <c r="B193" s="26"/>
      <c r="C193" s="27"/>
      <c r="D193" s="58"/>
    </row>
    <row r="194" spans="1:4" s="14" customFormat="1" ht="12.75">
      <c r="A194" s="26"/>
      <c r="B194" s="26"/>
      <c r="C194" s="27"/>
      <c r="D194" s="58"/>
    </row>
    <row r="195" spans="1:4" s="14" customFormat="1" ht="12.75">
      <c r="A195" s="26"/>
      <c r="B195" s="26"/>
      <c r="C195" s="27"/>
      <c r="D195" s="58"/>
    </row>
    <row r="196" spans="1:4" s="14" customFormat="1" ht="12.75">
      <c r="A196" s="26"/>
      <c r="B196" s="26"/>
      <c r="C196" s="27"/>
      <c r="D196" s="58"/>
    </row>
    <row r="197" spans="1:4" s="14" customFormat="1" ht="12.75">
      <c r="A197" s="26"/>
      <c r="B197" s="26"/>
      <c r="C197" s="27"/>
      <c r="D197" s="58"/>
    </row>
    <row r="198" spans="1:4" s="14" customFormat="1" ht="12.75">
      <c r="A198" s="26"/>
      <c r="B198" s="26"/>
      <c r="C198" s="27"/>
      <c r="D198" s="58"/>
    </row>
    <row r="199" spans="1:4" s="14" customFormat="1" ht="12.75">
      <c r="A199" s="26"/>
      <c r="B199" s="26"/>
      <c r="C199" s="27"/>
      <c r="D199" s="58"/>
    </row>
    <row r="200" spans="1:4" s="14" customFormat="1" ht="12.75">
      <c r="A200" s="26"/>
      <c r="B200" s="26"/>
      <c r="C200" s="27"/>
      <c r="D200" s="58"/>
    </row>
    <row r="201" spans="1:4" s="14" customFormat="1" ht="12.75">
      <c r="A201" s="26"/>
      <c r="B201" s="26"/>
      <c r="C201" s="27"/>
      <c r="D201" s="58"/>
    </row>
    <row r="202" spans="1:4" s="14" customFormat="1" ht="12.75">
      <c r="A202" s="26"/>
      <c r="B202" s="26"/>
      <c r="C202" s="27"/>
      <c r="D202" s="58"/>
    </row>
    <row r="203" spans="1:4" s="14" customFormat="1" ht="12.75">
      <c r="A203" s="26"/>
      <c r="B203" s="26"/>
      <c r="C203" s="27"/>
      <c r="D203" s="58"/>
    </row>
    <row r="204" spans="1:4" s="14" customFormat="1" ht="12.75">
      <c r="A204" s="26"/>
      <c r="B204" s="26"/>
      <c r="C204" s="27"/>
      <c r="D204" s="58"/>
    </row>
    <row r="205" spans="1:4" s="14" customFormat="1" ht="12.75">
      <c r="A205" s="26"/>
      <c r="B205" s="26"/>
      <c r="C205" s="27"/>
      <c r="D205" s="58"/>
    </row>
    <row r="206" spans="1:4" s="14" customFormat="1" ht="12.75">
      <c r="A206" s="26"/>
      <c r="B206" s="26"/>
      <c r="C206" s="27"/>
      <c r="D206" s="58"/>
    </row>
    <row r="207" spans="1:4" s="14" customFormat="1" ht="12.75">
      <c r="A207" s="26"/>
      <c r="B207" s="26"/>
      <c r="C207" s="27"/>
      <c r="D207" s="58"/>
    </row>
    <row r="208" spans="1:4" s="14" customFormat="1" ht="12.75">
      <c r="A208" s="26"/>
      <c r="B208" s="26"/>
      <c r="C208" s="27"/>
      <c r="D208" s="58"/>
    </row>
    <row r="209" spans="1:4" s="14" customFormat="1" ht="12.75">
      <c r="A209" s="26"/>
      <c r="B209" s="26"/>
      <c r="C209" s="27"/>
      <c r="D209" s="58"/>
    </row>
    <row r="210" spans="1:4" s="14" customFormat="1" ht="12.75">
      <c r="A210" s="26"/>
      <c r="B210" s="26"/>
      <c r="C210" s="27"/>
      <c r="D210" s="58"/>
    </row>
    <row r="211" spans="1:4" s="14" customFormat="1" ht="12.75">
      <c r="A211" s="26"/>
      <c r="B211" s="26"/>
      <c r="C211" s="27"/>
      <c r="D211" s="58"/>
    </row>
    <row r="212" spans="1:4" s="14" customFormat="1" ht="18" customHeight="1">
      <c r="A212" s="26"/>
      <c r="B212" s="26"/>
      <c r="C212" s="27"/>
      <c r="D212" s="58"/>
    </row>
    <row r="213" spans="1:4" ht="12.75">
      <c r="A213" s="26"/>
      <c r="C213" s="27"/>
      <c r="D213" s="58"/>
    </row>
    <row r="214" spans="1:4" s="14" customFormat="1" ht="12.75">
      <c r="A214" s="26"/>
      <c r="B214" s="26"/>
      <c r="C214" s="27"/>
      <c r="D214" s="58"/>
    </row>
    <row r="215" spans="1:4" s="14" customFormat="1" ht="12.75">
      <c r="A215" s="26"/>
      <c r="B215" s="26"/>
      <c r="C215" s="27"/>
      <c r="D215" s="58"/>
    </row>
    <row r="216" spans="1:4" s="14" customFormat="1" ht="12.75">
      <c r="A216" s="26"/>
      <c r="B216" s="26"/>
      <c r="C216" s="27"/>
      <c r="D216" s="58"/>
    </row>
    <row r="217" spans="1:4" s="14" customFormat="1" ht="18" customHeight="1">
      <c r="A217" s="26"/>
      <c r="B217" s="26"/>
      <c r="C217" s="27"/>
      <c r="D217" s="58"/>
    </row>
    <row r="218" spans="1:4" ht="12.75">
      <c r="A218" s="26"/>
      <c r="C218" s="27"/>
      <c r="D218" s="58"/>
    </row>
    <row r="219" spans="1:4" ht="14.25" customHeight="1">
      <c r="A219" s="26"/>
      <c r="C219" s="27"/>
      <c r="D219" s="58"/>
    </row>
    <row r="220" spans="1:4" ht="14.25" customHeight="1">
      <c r="A220" s="26"/>
      <c r="C220" s="27"/>
      <c r="D220" s="58"/>
    </row>
    <row r="221" spans="1:4" ht="14.25" customHeight="1">
      <c r="A221" s="26"/>
      <c r="C221" s="27"/>
      <c r="D221" s="58"/>
    </row>
    <row r="222" spans="1:4" ht="12.75">
      <c r="A222" s="26"/>
      <c r="C222" s="27"/>
      <c r="D222" s="58"/>
    </row>
    <row r="223" spans="1:4" ht="14.25" customHeight="1">
      <c r="A223" s="26"/>
      <c r="C223" s="27"/>
      <c r="D223" s="58"/>
    </row>
    <row r="224" spans="1:4" ht="12.75">
      <c r="A224" s="26"/>
      <c r="C224" s="27"/>
      <c r="D224" s="58"/>
    </row>
    <row r="225" spans="1:4" ht="14.25" customHeight="1">
      <c r="A225" s="26"/>
      <c r="C225" s="27"/>
      <c r="D225" s="58"/>
    </row>
    <row r="226" spans="1:4" ht="12.75">
      <c r="A226" s="26"/>
      <c r="C226" s="27"/>
      <c r="D226" s="58"/>
    </row>
    <row r="227" spans="1:4" s="14" customFormat="1" ht="30" customHeight="1">
      <c r="A227" s="26"/>
      <c r="B227" s="26"/>
      <c r="C227" s="27"/>
      <c r="D227" s="58"/>
    </row>
    <row r="228" spans="1:4" s="14" customFormat="1" ht="12.75">
      <c r="A228" s="26"/>
      <c r="B228" s="26"/>
      <c r="C228" s="27"/>
      <c r="D228" s="58"/>
    </row>
    <row r="229" spans="1:4" s="14" customFormat="1" ht="12.75">
      <c r="A229" s="26"/>
      <c r="B229" s="26"/>
      <c r="C229" s="27"/>
      <c r="D229" s="58"/>
    </row>
    <row r="230" spans="1:4" s="14" customFormat="1" ht="12.75">
      <c r="A230" s="26"/>
      <c r="B230" s="26"/>
      <c r="C230" s="27"/>
      <c r="D230" s="58"/>
    </row>
    <row r="231" spans="1:4" s="14" customFormat="1" ht="12.75">
      <c r="A231" s="26"/>
      <c r="B231" s="26"/>
      <c r="C231" s="27"/>
      <c r="D231" s="58"/>
    </row>
    <row r="232" spans="1:4" s="14" customFormat="1" ht="12.75">
      <c r="A232" s="26"/>
      <c r="B232" s="26"/>
      <c r="C232" s="27"/>
      <c r="D232" s="58"/>
    </row>
    <row r="233" spans="1:4" s="14" customFormat="1" ht="12.75">
      <c r="A233" s="26"/>
      <c r="B233" s="26"/>
      <c r="C233" s="27"/>
      <c r="D233" s="58"/>
    </row>
    <row r="234" spans="1:4" s="14" customFormat="1" ht="12.75">
      <c r="A234" s="26"/>
      <c r="B234" s="26"/>
      <c r="C234" s="27"/>
      <c r="D234" s="58"/>
    </row>
    <row r="235" spans="1:4" s="14" customFormat="1" ht="12.75">
      <c r="A235" s="26"/>
      <c r="B235" s="26"/>
      <c r="C235" s="27"/>
      <c r="D235" s="58"/>
    </row>
    <row r="236" spans="1:4" s="14" customFormat="1" ht="12.75">
      <c r="A236" s="26"/>
      <c r="B236" s="26"/>
      <c r="C236" s="27"/>
      <c r="D236" s="58"/>
    </row>
    <row r="237" spans="1:4" s="14" customFormat="1" ht="12.75">
      <c r="A237" s="26"/>
      <c r="B237" s="26"/>
      <c r="C237" s="27"/>
      <c r="D237" s="58"/>
    </row>
    <row r="238" spans="1:4" s="14" customFormat="1" ht="12.75">
      <c r="A238" s="26"/>
      <c r="B238" s="26"/>
      <c r="C238" s="27"/>
      <c r="D238" s="58"/>
    </row>
    <row r="239" spans="1:4" s="14" customFormat="1" ht="12.75">
      <c r="A239" s="26"/>
      <c r="B239" s="26"/>
      <c r="C239" s="27"/>
      <c r="D239" s="58"/>
    </row>
    <row r="240" spans="1:4" s="14" customFormat="1" ht="12.75">
      <c r="A240" s="26"/>
      <c r="B240" s="26"/>
      <c r="C240" s="27"/>
      <c r="D240" s="58"/>
    </row>
    <row r="241" spans="1:4" s="14" customFormat="1" ht="12.75">
      <c r="A241" s="26"/>
      <c r="B241" s="26"/>
      <c r="C241" s="27"/>
      <c r="D241" s="58"/>
    </row>
    <row r="242" spans="1:4" ht="12.75">
      <c r="A242" s="26"/>
      <c r="C242" s="27"/>
      <c r="D242" s="58"/>
    </row>
    <row r="243" spans="1:4" ht="12.75">
      <c r="A243" s="26"/>
      <c r="C243" s="27"/>
      <c r="D243" s="58"/>
    </row>
    <row r="244" spans="1:4" ht="18" customHeight="1">
      <c r="A244" s="26"/>
      <c r="C244" s="27"/>
      <c r="D244" s="58"/>
    </row>
    <row r="245" spans="1:4" ht="20.25" customHeight="1">
      <c r="A245" s="26"/>
      <c r="C245" s="27"/>
      <c r="D245" s="58"/>
    </row>
    <row r="246" spans="1:4" ht="12.75">
      <c r="A246" s="26"/>
      <c r="C246" s="27"/>
      <c r="D246" s="58"/>
    </row>
    <row r="247" spans="1:4" ht="12.75">
      <c r="A247" s="26"/>
      <c r="C247" s="27"/>
      <c r="D247" s="58"/>
    </row>
    <row r="248" spans="1:4" ht="12.75">
      <c r="A248" s="26"/>
      <c r="C248" s="27"/>
      <c r="D248" s="58"/>
    </row>
    <row r="249" spans="1:4" ht="12.75">
      <c r="A249" s="26"/>
      <c r="C249" s="27"/>
      <c r="D249" s="58"/>
    </row>
    <row r="250" spans="1:4" ht="12.75">
      <c r="A250" s="26"/>
      <c r="C250" s="27"/>
      <c r="D250" s="58"/>
    </row>
    <row r="251" spans="1:4" ht="12.75">
      <c r="A251" s="26"/>
      <c r="C251" s="27"/>
      <c r="D251" s="58"/>
    </row>
    <row r="252" spans="1:4" ht="12.75">
      <c r="A252" s="26"/>
      <c r="C252" s="27"/>
      <c r="D252" s="58"/>
    </row>
    <row r="253" spans="1:4" ht="12.75">
      <c r="A253" s="26"/>
      <c r="C253" s="27"/>
      <c r="D253" s="58"/>
    </row>
    <row r="254" spans="1:4" ht="12.75">
      <c r="A254" s="26"/>
      <c r="C254" s="27"/>
      <c r="D254" s="58"/>
    </row>
    <row r="255" spans="1:4" ht="12.75">
      <c r="A255" s="26"/>
      <c r="C255" s="27"/>
      <c r="D255" s="58"/>
    </row>
    <row r="256" spans="1:4" ht="12.75">
      <c r="A256" s="26"/>
      <c r="C256" s="27"/>
      <c r="D256" s="58"/>
    </row>
    <row r="257" spans="1:4" ht="12.75">
      <c r="A257" s="26"/>
      <c r="C257" s="27"/>
      <c r="D257" s="58"/>
    </row>
    <row r="258" spans="1:4" ht="12.75">
      <c r="A258" s="26"/>
      <c r="C258" s="27"/>
      <c r="D258" s="58"/>
    </row>
    <row r="259" spans="1:4" ht="12.75">
      <c r="A259" s="26"/>
      <c r="C259" s="27"/>
      <c r="D259" s="58"/>
    </row>
    <row r="260" spans="1:4" ht="12.75">
      <c r="A260" s="26"/>
      <c r="C260" s="27"/>
      <c r="D260" s="58"/>
    </row>
    <row r="261" spans="1:4" ht="12.75">
      <c r="A261" s="26"/>
      <c r="C261" s="27"/>
      <c r="D261" s="58"/>
    </row>
    <row r="262" spans="1:4" ht="12.75">
      <c r="A262" s="26"/>
      <c r="C262" s="27"/>
      <c r="D262" s="58"/>
    </row>
    <row r="263" spans="1:4" ht="12.75">
      <c r="A263" s="26"/>
      <c r="C263" s="27"/>
      <c r="D263" s="58"/>
    </row>
    <row r="264" spans="1:4" ht="12.75">
      <c r="A264" s="26"/>
      <c r="C264" s="27"/>
      <c r="D264" s="58"/>
    </row>
    <row r="265" spans="1:4" ht="12.75">
      <c r="A265" s="26"/>
      <c r="C265" s="27"/>
      <c r="D265" s="58"/>
    </row>
    <row r="266" spans="1:4" ht="12.75">
      <c r="A266" s="26"/>
      <c r="C266" s="27"/>
      <c r="D266" s="58"/>
    </row>
    <row r="267" spans="1:4" ht="12.75">
      <c r="A267" s="26"/>
      <c r="C267" s="27"/>
      <c r="D267" s="58"/>
    </row>
    <row r="268" spans="1:4" ht="12.75">
      <c r="A268" s="26"/>
      <c r="C268" s="27"/>
      <c r="D268" s="58"/>
    </row>
    <row r="269" spans="1:4" ht="12.75">
      <c r="A269" s="26"/>
      <c r="C269" s="27"/>
      <c r="D269" s="58"/>
    </row>
    <row r="270" spans="1:4" ht="12.75">
      <c r="A270" s="26"/>
      <c r="C270" s="27"/>
      <c r="D270" s="58"/>
    </row>
    <row r="271" spans="1:4" ht="12.75">
      <c r="A271" s="26"/>
      <c r="C271" s="27"/>
      <c r="D271" s="58"/>
    </row>
    <row r="272" spans="1:4" ht="12.75">
      <c r="A272" s="26"/>
      <c r="C272" s="27"/>
      <c r="D272" s="58"/>
    </row>
    <row r="273" spans="1:4" ht="12.75">
      <c r="A273" s="26"/>
      <c r="C273" s="27"/>
      <c r="D273" s="58"/>
    </row>
    <row r="274" spans="1:4" ht="12.75">
      <c r="A274" s="26"/>
      <c r="C274" s="27"/>
      <c r="D274" s="58"/>
    </row>
    <row r="275" spans="1:4" ht="12.75">
      <c r="A275" s="26"/>
      <c r="C275" s="27"/>
      <c r="D275" s="58"/>
    </row>
    <row r="276" spans="1:4" ht="12.75">
      <c r="A276" s="26"/>
      <c r="C276" s="27"/>
      <c r="D276" s="58"/>
    </row>
    <row r="277" spans="1:4" ht="12.75">
      <c r="A277" s="26"/>
      <c r="C277" s="27"/>
      <c r="D277" s="58"/>
    </row>
    <row r="278" spans="1:4" ht="12.75">
      <c r="A278" s="26"/>
      <c r="C278" s="27"/>
      <c r="D278" s="58"/>
    </row>
    <row r="279" spans="1:4" ht="12.75">
      <c r="A279" s="26"/>
      <c r="C279" s="27"/>
      <c r="D279" s="58"/>
    </row>
    <row r="280" spans="1:4" ht="12.75">
      <c r="A280" s="26"/>
      <c r="C280" s="27"/>
      <c r="D280" s="58"/>
    </row>
    <row r="281" spans="1:4" ht="12.75">
      <c r="A281" s="26"/>
      <c r="C281" s="27"/>
      <c r="D281" s="58"/>
    </row>
    <row r="282" spans="1:4" ht="12.75">
      <c r="A282" s="26"/>
      <c r="C282" s="27"/>
      <c r="D282" s="58"/>
    </row>
    <row r="283" spans="1:4" ht="12.75">
      <c r="A283" s="26"/>
      <c r="C283" s="27"/>
      <c r="D283" s="58"/>
    </row>
    <row r="284" spans="1:4" ht="12.75">
      <c r="A284" s="26"/>
      <c r="C284" s="27"/>
      <c r="D284" s="58"/>
    </row>
    <row r="285" spans="1:4" ht="12.75">
      <c r="A285" s="26"/>
      <c r="C285" s="27"/>
      <c r="D285" s="58"/>
    </row>
    <row r="286" spans="1:4" ht="12.75">
      <c r="A286" s="26"/>
      <c r="C286" s="27"/>
      <c r="D286" s="58"/>
    </row>
    <row r="287" spans="1:4" ht="12.75">
      <c r="A287" s="26"/>
      <c r="C287" s="27"/>
      <c r="D287" s="58"/>
    </row>
    <row r="288" spans="1:4" ht="12.75">
      <c r="A288" s="26"/>
      <c r="C288" s="27"/>
      <c r="D288" s="58"/>
    </row>
    <row r="289" spans="1:4" ht="12.75">
      <c r="A289" s="26"/>
      <c r="C289" s="27"/>
      <c r="D289" s="58"/>
    </row>
    <row r="290" spans="1:4" ht="12.75">
      <c r="A290" s="26"/>
      <c r="C290" s="27"/>
      <c r="D290" s="58"/>
    </row>
    <row r="291" spans="1:4" ht="12.75">
      <c r="A291" s="26"/>
      <c r="C291" s="27"/>
      <c r="D291" s="58"/>
    </row>
    <row r="292" spans="1:4" ht="12.75">
      <c r="A292" s="26"/>
      <c r="C292" s="27"/>
      <c r="D292" s="58"/>
    </row>
    <row r="293" spans="1:4" ht="12.75">
      <c r="A293" s="26"/>
      <c r="C293" s="27"/>
      <c r="D293" s="58"/>
    </row>
    <row r="294" spans="1:4" ht="12.75">
      <c r="A294" s="26"/>
      <c r="C294" s="27"/>
      <c r="D294" s="58"/>
    </row>
    <row r="295" spans="1:4" ht="12.75">
      <c r="A295" s="26"/>
      <c r="C295" s="27"/>
      <c r="D295" s="58"/>
    </row>
    <row r="296" spans="1:4" ht="12.75">
      <c r="A296" s="26"/>
      <c r="C296" s="27"/>
      <c r="D296" s="58"/>
    </row>
    <row r="297" spans="1:4" ht="12.75">
      <c r="A297" s="26"/>
      <c r="C297" s="27"/>
      <c r="D297" s="58"/>
    </row>
    <row r="298" spans="1:4" ht="12.75">
      <c r="A298" s="26"/>
      <c r="C298" s="27"/>
      <c r="D298" s="58"/>
    </row>
    <row r="299" spans="1:4" ht="12.75">
      <c r="A299" s="26"/>
      <c r="C299" s="27"/>
      <c r="D299" s="58"/>
    </row>
    <row r="300" spans="1:4" ht="12.75">
      <c r="A300" s="26"/>
      <c r="C300" s="27"/>
      <c r="D300" s="58"/>
    </row>
    <row r="301" spans="1:4" ht="12.75">
      <c r="A301" s="26"/>
      <c r="C301" s="27"/>
      <c r="D301" s="58"/>
    </row>
    <row r="302" spans="1:4" ht="12.75">
      <c r="A302" s="26"/>
      <c r="C302" s="27"/>
      <c r="D302" s="58"/>
    </row>
    <row r="303" spans="1:4" ht="12.75">
      <c r="A303" s="26"/>
      <c r="C303" s="27"/>
      <c r="D303" s="58"/>
    </row>
    <row r="304" spans="1:4" ht="12.75">
      <c r="A304" s="26"/>
      <c r="C304" s="27"/>
      <c r="D304" s="58"/>
    </row>
    <row r="305" spans="1:4" ht="12.75">
      <c r="A305" s="26"/>
      <c r="C305" s="27"/>
      <c r="D305" s="58"/>
    </row>
    <row r="306" spans="1:4" ht="12.75">
      <c r="A306" s="26"/>
      <c r="C306" s="27"/>
      <c r="D306" s="58"/>
    </row>
    <row r="307" spans="1:4" ht="12.75">
      <c r="A307" s="26"/>
      <c r="C307" s="27"/>
      <c r="D307" s="58"/>
    </row>
    <row r="308" spans="1:4" ht="12.75">
      <c r="A308" s="26"/>
      <c r="C308" s="27"/>
      <c r="D308" s="58"/>
    </row>
    <row r="309" spans="1:4" ht="12.75">
      <c r="A309" s="26"/>
      <c r="C309" s="27"/>
      <c r="D309" s="58"/>
    </row>
    <row r="310" spans="1:4" ht="12.75">
      <c r="A310" s="26"/>
      <c r="C310" s="27"/>
      <c r="D310" s="58"/>
    </row>
    <row r="311" spans="1:4" ht="12.75">
      <c r="A311" s="26"/>
      <c r="C311" s="27"/>
      <c r="D311" s="58"/>
    </row>
    <row r="312" spans="1:4" ht="12.75">
      <c r="A312" s="26"/>
      <c r="C312" s="27"/>
      <c r="D312" s="58"/>
    </row>
    <row r="313" spans="1:4" ht="12.75">
      <c r="A313" s="26"/>
      <c r="C313" s="27"/>
      <c r="D313" s="58"/>
    </row>
    <row r="314" spans="1:4" ht="12.75">
      <c r="A314" s="26"/>
      <c r="C314" s="27"/>
      <c r="D314" s="58"/>
    </row>
    <row r="315" spans="1:4" ht="12.75">
      <c r="A315" s="26"/>
      <c r="C315" s="27"/>
      <c r="D315" s="58"/>
    </row>
    <row r="316" spans="1:4" ht="12.75">
      <c r="A316" s="26"/>
      <c r="C316" s="27"/>
      <c r="D316" s="58"/>
    </row>
    <row r="317" spans="1:4" ht="12.75">
      <c r="A317" s="26"/>
      <c r="C317" s="27"/>
      <c r="D317" s="58"/>
    </row>
    <row r="318" spans="1:4" ht="12.75">
      <c r="A318" s="26"/>
      <c r="C318" s="27"/>
      <c r="D318" s="58"/>
    </row>
    <row r="319" spans="1:4" ht="12.75">
      <c r="A319" s="26"/>
      <c r="C319" s="27"/>
      <c r="D319" s="58"/>
    </row>
    <row r="320" spans="1:4" ht="12.75">
      <c r="A320" s="26"/>
      <c r="C320" s="27"/>
      <c r="D320" s="58"/>
    </row>
    <row r="321" spans="1:4" ht="12.75">
      <c r="A321" s="26"/>
      <c r="C321" s="27"/>
      <c r="D321" s="58"/>
    </row>
    <row r="322" spans="1:4" ht="12.75">
      <c r="A322" s="26"/>
      <c r="C322" s="27"/>
      <c r="D322" s="58"/>
    </row>
    <row r="323" spans="1:4" ht="12.75">
      <c r="A323" s="26"/>
      <c r="C323" s="27"/>
      <c r="D323" s="58"/>
    </row>
    <row r="324" spans="1:4" ht="12.75">
      <c r="A324" s="26"/>
      <c r="C324" s="27"/>
      <c r="D324" s="58"/>
    </row>
    <row r="325" spans="1:4" ht="12.75">
      <c r="A325" s="26"/>
      <c r="C325" s="27"/>
      <c r="D325" s="58"/>
    </row>
    <row r="326" spans="1:4" ht="12.75">
      <c r="A326" s="26"/>
      <c r="C326" s="27"/>
      <c r="D326" s="58"/>
    </row>
    <row r="327" spans="1:4" ht="12.75">
      <c r="A327" s="26"/>
      <c r="C327" s="27"/>
      <c r="D327" s="58"/>
    </row>
    <row r="328" spans="1:4" ht="12.75">
      <c r="A328" s="26"/>
      <c r="C328" s="27"/>
      <c r="D328" s="58"/>
    </row>
    <row r="329" spans="1:4" ht="12.75">
      <c r="A329" s="26"/>
      <c r="C329" s="27"/>
      <c r="D329" s="58"/>
    </row>
    <row r="330" spans="1:4" ht="12.75">
      <c r="A330" s="26"/>
      <c r="C330" s="27"/>
      <c r="D330" s="58"/>
    </row>
    <row r="331" spans="1:4" ht="12.75">
      <c r="A331" s="26"/>
      <c r="C331" s="27"/>
      <c r="D331" s="58"/>
    </row>
    <row r="332" spans="1:4" ht="12.75">
      <c r="A332" s="26"/>
      <c r="C332" s="27"/>
      <c r="D332" s="58"/>
    </row>
    <row r="333" spans="1:4" ht="12.75">
      <c r="A333" s="26"/>
      <c r="C333" s="27"/>
      <c r="D333" s="58"/>
    </row>
    <row r="334" spans="1:4" ht="12.75">
      <c r="A334" s="26"/>
      <c r="C334" s="27"/>
      <c r="D334" s="58"/>
    </row>
    <row r="335" spans="1:4" ht="12.75">
      <c r="A335" s="26"/>
      <c r="C335" s="27"/>
      <c r="D335" s="58"/>
    </row>
    <row r="336" spans="1:4" ht="12.75">
      <c r="A336" s="26"/>
      <c r="C336" s="27"/>
      <c r="D336" s="58"/>
    </row>
    <row r="337" spans="1:4" ht="12.75">
      <c r="A337" s="26"/>
      <c r="C337" s="27"/>
      <c r="D337" s="58"/>
    </row>
    <row r="338" spans="1:4" ht="12.75">
      <c r="A338" s="26"/>
      <c r="C338" s="27"/>
      <c r="D338" s="58"/>
    </row>
    <row r="339" spans="1:4" ht="12.75">
      <c r="A339" s="26"/>
      <c r="C339" s="27"/>
      <c r="D339" s="58"/>
    </row>
    <row r="340" spans="1:4" ht="12.75">
      <c r="A340" s="26"/>
      <c r="C340" s="27"/>
      <c r="D340" s="58"/>
    </row>
    <row r="341" spans="1:4" ht="12.75">
      <c r="A341" s="26"/>
      <c r="C341" s="27"/>
      <c r="D341" s="58"/>
    </row>
    <row r="342" spans="1:4" ht="12.75">
      <c r="A342" s="26"/>
      <c r="C342" s="27"/>
      <c r="D342" s="58"/>
    </row>
    <row r="343" spans="1:4" ht="12.75">
      <c r="A343" s="26"/>
      <c r="C343" s="27"/>
      <c r="D343" s="58"/>
    </row>
    <row r="344" spans="1:4" ht="12.75">
      <c r="A344" s="26"/>
      <c r="C344" s="27"/>
      <c r="D344" s="58"/>
    </row>
    <row r="345" spans="1:4" ht="12.75">
      <c r="A345" s="26"/>
      <c r="C345" s="27"/>
      <c r="D345" s="58"/>
    </row>
    <row r="346" spans="1:4" ht="12.75">
      <c r="A346" s="26"/>
      <c r="C346" s="27"/>
      <c r="D346" s="58"/>
    </row>
    <row r="347" spans="1:4" ht="12.75">
      <c r="A347" s="26"/>
      <c r="C347" s="27"/>
      <c r="D347" s="58"/>
    </row>
    <row r="348" spans="1:4" ht="12.75">
      <c r="A348" s="26"/>
      <c r="C348" s="27"/>
      <c r="D348" s="58"/>
    </row>
    <row r="349" spans="1:4" ht="12.75">
      <c r="A349" s="26"/>
      <c r="C349" s="27"/>
      <c r="D349" s="58"/>
    </row>
    <row r="350" spans="1:4" ht="12.75">
      <c r="A350" s="26"/>
      <c r="C350" s="27"/>
      <c r="D350" s="58"/>
    </row>
    <row r="351" spans="1:4" ht="12.75">
      <c r="A351" s="26"/>
      <c r="C351" s="27"/>
      <c r="D351" s="58"/>
    </row>
    <row r="352" spans="1:4" ht="12.75">
      <c r="A352" s="26"/>
      <c r="C352" s="27"/>
      <c r="D352" s="58"/>
    </row>
    <row r="353" spans="1:4" ht="12.75">
      <c r="A353" s="26"/>
      <c r="C353" s="27"/>
      <c r="D353" s="58"/>
    </row>
    <row r="354" spans="1:4" ht="12.75">
      <c r="A354" s="26"/>
      <c r="C354" s="27"/>
      <c r="D354" s="58"/>
    </row>
    <row r="355" spans="1:4" ht="12.75">
      <c r="A355" s="26"/>
      <c r="C355" s="27"/>
      <c r="D355" s="58"/>
    </row>
    <row r="356" spans="1:4" ht="12.75">
      <c r="A356" s="26"/>
      <c r="C356" s="27"/>
      <c r="D356" s="58"/>
    </row>
    <row r="357" spans="1:4" ht="12.75">
      <c r="A357" s="26"/>
      <c r="C357" s="27"/>
      <c r="D357" s="58"/>
    </row>
    <row r="358" spans="1:4" ht="12.75">
      <c r="A358" s="26"/>
      <c r="C358" s="27"/>
      <c r="D358" s="58"/>
    </row>
    <row r="359" spans="1:4" ht="12.75">
      <c r="A359" s="26"/>
      <c r="C359" s="27"/>
      <c r="D359" s="58"/>
    </row>
    <row r="360" spans="1:4" ht="12.75">
      <c r="A360" s="26"/>
      <c r="C360" s="27"/>
      <c r="D360" s="58"/>
    </row>
    <row r="361" spans="1:4" ht="12.75">
      <c r="A361" s="26"/>
      <c r="C361" s="27"/>
      <c r="D361" s="58"/>
    </row>
    <row r="362" spans="1:4" ht="12.75">
      <c r="A362" s="26"/>
      <c r="C362" s="27"/>
      <c r="D362" s="58"/>
    </row>
    <row r="363" spans="1:4" ht="12.75">
      <c r="A363" s="26"/>
      <c r="C363" s="27"/>
      <c r="D363" s="58"/>
    </row>
    <row r="364" spans="1:4" ht="12.75">
      <c r="A364" s="26"/>
      <c r="C364" s="27"/>
      <c r="D364" s="58"/>
    </row>
    <row r="365" spans="1:4" ht="12.75">
      <c r="A365" s="26"/>
      <c r="C365" s="27"/>
      <c r="D365" s="58"/>
    </row>
    <row r="366" spans="1:4" ht="12.75">
      <c r="A366" s="26"/>
      <c r="C366" s="27"/>
      <c r="D366" s="58"/>
    </row>
    <row r="367" spans="1:4" ht="12.75">
      <c r="A367" s="26"/>
      <c r="C367" s="27"/>
      <c r="D367" s="58"/>
    </row>
    <row r="368" spans="1:4" ht="12.75">
      <c r="A368" s="26"/>
      <c r="C368" s="27"/>
      <c r="D368" s="58"/>
    </row>
    <row r="369" spans="1:4" ht="12.75">
      <c r="A369" s="26"/>
      <c r="C369" s="27"/>
      <c r="D369" s="58"/>
    </row>
    <row r="370" spans="1:4" ht="12.75">
      <c r="A370" s="26"/>
      <c r="C370" s="27"/>
      <c r="D370" s="58"/>
    </row>
    <row r="371" spans="1:4" ht="12.75">
      <c r="A371" s="26"/>
      <c r="C371" s="27"/>
      <c r="D371" s="58"/>
    </row>
    <row r="372" spans="1:4" ht="12.75">
      <c r="A372" s="26"/>
      <c r="C372" s="27"/>
      <c r="D372" s="58"/>
    </row>
    <row r="373" spans="1:4" ht="12.75">
      <c r="A373" s="26"/>
      <c r="C373" s="27"/>
      <c r="D373" s="58"/>
    </row>
    <row r="374" spans="1:4" ht="12.75">
      <c r="A374" s="26"/>
      <c r="C374" s="27"/>
      <c r="D374" s="58"/>
    </row>
    <row r="375" spans="1:4" ht="12.75">
      <c r="A375" s="26"/>
      <c r="C375" s="27"/>
      <c r="D375" s="58"/>
    </row>
    <row r="376" spans="1:4" ht="12.75">
      <c r="A376" s="26"/>
      <c r="C376" s="27"/>
      <c r="D376" s="58"/>
    </row>
    <row r="377" spans="1:4" ht="12.75">
      <c r="A377" s="26"/>
      <c r="C377" s="27"/>
      <c r="D377" s="58"/>
    </row>
    <row r="378" spans="1:4" ht="12.75">
      <c r="A378" s="26"/>
      <c r="C378" s="27"/>
      <c r="D378" s="58"/>
    </row>
    <row r="379" spans="1:4" ht="12.75">
      <c r="A379" s="26"/>
      <c r="C379" s="27"/>
      <c r="D379" s="58"/>
    </row>
    <row r="380" spans="1:4" ht="12.75">
      <c r="A380" s="26"/>
      <c r="C380" s="27"/>
      <c r="D380" s="58"/>
    </row>
    <row r="381" spans="1:4" ht="12.75">
      <c r="A381" s="26"/>
      <c r="C381" s="27"/>
      <c r="D381" s="58"/>
    </row>
    <row r="382" spans="1:4" ht="12.75">
      <c r="A382" s="26"/>
      <c r="C382" s="27"/>
      <c r="D382" s="58"/>
    </row>
    <row r="383" spans="1:4" ht="12.75">
      <c r="A383" s="26"/>
      <c r="C383" s="27"/>
      <c r="D383" s="58"/>
    </row>
    <row r="384" spans="1:4" ht="12.75">
      <c r="A384" s="26"/>
      <c r="C384" s="27"/>
      <c r="D384" s="58"/>
    </row>
    <row r="385" spans="1:4" ht="12.75">
      <c r="A385" s="26"/>
      <c r="C385" s="27"/>
      <c r="D385" s="58"/>
    </row>
    <row r="386" spans="1:4" ht="12.75">
      <c r="A386" s="26"/>
      <c r="C386" s="27"/>
      <c r="D386" s="58"/>
    </row>
    <row r="387" spans="1:4" ht="12.75">
      <c r="A387" s="26"/>
      <c r="C387" s="27"/>
      <c r="D387" s="58"/>
    </row>
    <row r="388" spans="1:4" ht="12.75">
      <c r="A388" s="26"/>
      <c r="C388" s="27"/>
      <c r="D388" s="58"/>
    </row>
    <row r="389" spans="1:4" ht="12.75">
      <c r="A389" s="26"/>
      <c r="C389" s="27"/>
      <c r="D389" s="58"/>
    </row>
    <row r="390" spans="1:4" ht="12.75">
      <c r="A390" s="26"/>
      <c r="C390" s="27"/>
      <c r="D390" s="58"/>
    </row>
    <row r="391" spans="1:4" ht="12.75">
      <c r="A391" s="26"/>
      <c r="C391" s="27"/>
      <c r="D391" s="58"/>
    </row>
    <row r="392" spans="1:4" ht="12.75">
      <c r="A392" s="26"/>
      <c r="C392" s="27"/>
      <c r="D392" s="58"/>
    </row>
    <row r="393" spans="1:4" ht="12.75">
      <c r="A393" s="26"/>
      <c r="C393" s="27"/>
      <c r="D393" s="58"/>
    </row>
    <row r="394" spans="1:4" ht="12.75">
      <c r="A394" s="26"/>
      <c r="C394" s="27"/>
      <c r="D394" s="58"/>
    </row>
    <row r="395" spans="1:4" ht="12.75">
      <c r="A395" s="26"/>
      <c r="C395" s="27"/>
      <c r="D395" s="58"/>
    </row>
    <row r="396" spans="1:4" ht="12.75">
      <c r="A396" s="26"/>
      <c r="C396" s="27"/>
      <c r="D396" s="58"/>
    </row>
    <row r="397" spans="1:4" ht="12.75">
      <c r="A397" s="26"/>
      <c r="C397" s="27"/>
      <c r="D397" s="58"/>
    </row>
    <row r="398" spans="1:4" ht="12.75">
      <c r="A398" s="26"/>
      <c r="C398" s="27"/>
      <c r="D398" s="58"/>
    </row>
    <row r="399" spans="1:4" ht="12.75">
      <c r="A399" s="26"/>
      <c r="C399" s="27"/>
      <c r="D399" s="58"/>
    </row>
    <row r="400" spans="1:4" ht="12.75">
      <c r="A400" s="26"/>
      <c r="C400" s="27"/>
      <c r="D400" s="58"/>
    </row>
    <row r="401" spans="1:4" ht="12.75">
      <c r="A401" s="26"/>
      <c r="C401" s="27"/>
      <c r="D401" s="58"/>
    </row>
    <row r="402" spans="1:4" ht="12.75">
      <c r="A402" s="26"/>
      <c r="C402" s="27"/>
      <c r="D402" s="58"/>
    </row>
    <row r="403" spans="1:4" ht="12.75">
      <c r="A403" s="26"/>
      <c r="C403" s="27"/>
      <c r="D403" s="58"/>
    </row>
    <row r="404" spans="1:4" ht="12.75">
      <c r="A404" s="26"/>
      <c r="C404" s="27"/>
      <c r="D404" s="58"/>
    </row>
    <row r="405" spans="1:4" ht="12.75">
      <c r="A405" s="26"/>
      <c r="C405" s="27"/>
      <c r="D405" s="58"/>
    </row>
    <row r="406" spans="1:4" ht="12.75">
      <c r="A406" s="26"/>
      <c r="C406" s="27"/>
      <c r="D406" s="58"/>
    </row>
    <row r="407" spans="1:4" ht="12.75">
      <c r="A407" s="26"/>
      <c r="C407" s="27"/>
      <c r="D407" s="58"/>
    </row>
    <row r="408" spans="1:4" ht="12.75">
      <c r="A408" s="26"/>
      <c r="C408" s="27"/>
      <c r="D408" s="58"/>
    </row>
    <row r="409" spans="1:4" ht="12.75">
      <c r="A409" s="26"/>
      <c r="C409" s="27"/>
      <c r="D409" s="58"/>
    </row>
    <row r="410" spans="1:4" ht="12.75">
      <c r="A410" s="26"/>
      <c r="C410" s="27"/>
      <c r="D410" s="58"/>
    </row>
    <row r="411" spans="1:4" ht="12.75">
      <c r="A411" s="26"/>
      <c r="C411" s="27"/>
      <c r="D411" s="58"/>
    </row>
    <row r="412" spans="1:4" ht="12.75">
      <c r="A412" s="26"/>
      <c r="C412" s="27"/>
      <c r="D412" s="58"/>
    </row>
    <row r="413" spans="1:4" ht="12.75">
      <c r="A413" s="26"/>
      <c r="C413" s="27"/>
      <c r="D413" s="58"/>
    </row>
    <row r="414" spans="1:4" ht="12.75">
      <c r="A414" s="26"/>
      <c r="C414" s="27"/>
      <c r="D414" s="58"/>
    </row>
    <row r="415" spans="1:4" ht="12.75">
      <c r="A415" s="26"/>
      <c r="C415" s="27"/>
      <c r="D415" s="58"/>
    </row>
    <row r="416" spans="1:4" ht="12.75">
      <c r="A416" s="26"/>
      <c r="C416" s="27"/>
      <c r="D416" s="58"/>
    </row>
    <row r="417" spans="1:4" ht="12.75">
      <c r="A417" s="26"/>
      <c r="C417" s="27"/>
      <c r="D417" s="58"/>
    </row>
    <row r="418" spans="1:4" ht="12.75">
      <c r="A418" s="26"/>
      <c r="C418" s="27"/>
      <c r="D418" s="58"/>
    </row>
    <row r="419" spans="1:4" ht="12.75">
      <c r="A419" s="26"/>
      <c r="C419" s="27"/>
      <c r="D419" s="58"/>
    </row>
    <row r="420" spans="1:4" ht="12.75">
      <c r="A420" s="26"/>
      <c r="C420" s="27"/>
      <c r="D420" s="58"/>
    </row>
    <row r="421" spans="1:4" ht="12.75">
      <c r="A421" s="26"/>
      <c r="C421" s="27"/>
      <c r="D421" s="58"/>
    </row>
    <row r="422" spans="1:4" ht="12.75">
      <c r="A422" s="26"/>
      <c r="C422" s="27"/>
      <c r="D422" s="58"/>
    </row>
    <row r="423" spans="1:4" ht="12.75">
      <c r="A423" s="26"/>
      <c r="C423" s="27"/>
      <c r="D423" s="58"/>
    </row>
    <row r="424" spans="1:4" ht="12.75">
      <c r="A424" s="26"/>
      <c r="C424" s="27"/>
      <c r="D424" s="58"/>
    </row>
    <row r="425" spans="1:4" ht="12.75">
      <c r="A425" s="26"/>
      <c r="C425" s="27"/>
      <c r="D425" s="58"/>
    </row>
    <row r="426" spans="1:4" ht="12.75">
      <c r="A426" s="26"/>
      <c r="C426" s="27"/>
      <c r="D426" s="58"/>
    </row>
    <row r="427" spans="1:4" ht="12.75">
      <c r="A427" s="26"/>
      <c r="C427" s="27"/>
      <c r="D427" s="58"/>
    </row>
    <row r="428" spans="1:4" ht="12.75">
      <c r="A428" s="26"/>
      <c r="C428" s="27"/>
      <c r="D428" s="58"/>
    </row>
    <row r="429" spans="1:4" ht="12.75">
      <c r="A429" s="26"/>
      <c r="C429" s="27"/>
      <c r="D429" s="58"/>
    </row>
    <row r="430" spans="1:4" ht="12.75">
      <c r="A430" s="26"/>
      <c r="C430" s="27"/>
      <c r="D430" s="58"/>
    </row>
    <row r="431" spans="1:4" ht="12.75">
      <c r="A431" s="26"/>
      <c r="C431" s="27"/>
      <c r="D431" s="58"/>
    </row>
    <row r="432" spans="1:4" ht="12.75">
      <c r="A432" s="26"/>
      <c r="C432" s="27"/>
      <c r="D432" s="58"/>
    </row>
    <row r="433" spans="1:4" ht="12.75">
      <c r="A433" s="26"/>
      <c r="C433" s="27"/>
      <c r="D433" s="58"/>
    </row>
    <row r="434" spans="1:4" ht="12.75">
      <c r="A434" s="26"/>
      <c r="C434" s="27"/>
      <c r="D434" s="58"/>
    </row>
    <row r="435" spans="1:4" ht="12.75">
      <c r="A435" s="26"/>
      <c r="C435" s="27"/>
      <c r="D435" s="58"/>
    </row>
    <row r="436" spans="1:4" ht="12.75">
      <c r="A436" s="26"/>
      <c r="C436" s="27"/>
      <c r="D436" s="58"/>
    </row>
    <row r="437" spans="1:4" ht="12.75">
      <c r="A437" s="26"/>
      <c r="C437" s="27"/>
      <c r="D437" s="58"/>
    </row>
    <row r="438" spans="1:4" ht="12.75">
      <c r="A438" s="26"/>
      <c r="C438" s="27"/>
      <c r="D438" s="58"/>
    </row>
    <row r="439" spans="1:4" ht="12.75">
      <c r="A439" s="26"/>
      <c r="C439" s="27"/>
      <c r="D439" s="58"/>
    </row>
    <row r="440" spans="1:4" ht="12.75">
      <c r="A440" s="26"/>
      <c r="C440" s="27"/>
      <c r="D440" s="58"/>
    </row>
    <row r="441" spans="1:4" ht="12.75">
      <c r="A441" s="26"/>
      <c r="C441" s="27"/>
      <c r="D441" s="58"/>
    </row>
    <row r="442" spans="1:4" ht="12.75">
      <c r="A442" s="26"/>
      <c r="C442" s="27"/>
      <c r="D442" s="58"/>
    </row>
    <row r="443" spans="1:4" ht="12.75">
      <c r="A443" s="26"/>
      <c r="C443" s="27"/>
      <c r="D443" s="58"/>
    </row>
    <row r="444" spans="1:4" ht="12.75">
      <c r="A444" s="26"/>
      <c r="C444" s="27"/>
      <c r="D444" s="58"/>
    </row>
    <row r="445" spans="1:4" ht="12.75">
      <c r="A445" s="26"/>
      <c r="C445" s="27"/>
      <c r="D445" s="58"/>
    </row>
    <row r="446" spans="1:4" ht="12.75">
      <c r="A446" s="26"/>
      <c r="C446" s="27"/>
      <c r="D446" s="58"/>
    </row>
    <row r="447" spans="1:4" ht="12.75">
      <c r="A447" s="26"/>
      <c r="C447" s="27"/>
      <c r="D447" s="58"/>
    </row>
    <row r="448" spans="1:4" ht="12.75">
      <c r="A448" s="26"/>
      <c r="C448" s="27"/>
      <c r="D448" s="58"/>
    </row>
    <row r="449" spans="1:4" ht="12.75">
      <c r="A449" s="26"/>
      <c r="C449" s="27"/>
      <c r="D449" s="58"/>
    </row>
    <row r="450" spans="1:4" ht="12.75">
      <c r="A450" s="26"/>
      <c r="C450" s="27"/>
      <c r="D450" s="58"/>
    </row>
    <row r="451" spans="1:4" ht="12.75">
      <c r="A451" s="26"/>
      <c r="C451" s="27"/>
      <c r="D451" s="58"/>
    </row>
    <row r="452" spans="1:4" ht="12.75">
      <c r="A452" s="26"/>
      <c r="C452" s="27"/>
      <c r="D452" s="58"/>
    </row>
    <row r="453" spans="1:4" ht="12.75">
      <c r="A453" s="26"/>
      <c r="C453" s="27"/>
      <c r="D453" s="58"/>
    </row>
    <row r="454" spans="1:4" ht="12.75">
      <c r="A454" s="26"/>
      <c r="C454" s="27"/>
      <c r="D454" s="58"/>
    </row>
    <row r="455" spans="1:4" ht="12.75">
      <c r="A455" s="26"/>
      <c r="C455" s="27"/>
      <c r="D455" s="58"/>
    </row>
    <row r="456" spans="1:4" ht="12.75">
      <c r="A456" s="26"/>
      <c r="C456" s="27"/>
      <c r="D456" s="58"/>
    </row>
    <row r="457" spans="1:4" ht="12.75">
      <c r="A457" s="26"/>
      <c r="C457" s="27"/>
      <c r="D457" s="58"/>
    </row>
    <row r="458" spans="1:4" ht="12.75">
      <c r="A458" s="26"/>
      <c r="C458" s="27"/>
      <c r="D458" s="58"/>
    </row>
    <row r="459" spans="1:4" ht="12.75">
      <c r="A459" s="26"/>
      <c r="C459" s="27"/>
      <c r="D459" s="58"/>
    </row>
    <row r="460" spans="1:4" ht="12.75">
      <c r="A460" s="26"/>
      <c r="C460" s="27"/>
      <c r="D460" s="58"/>
    </row>
    <row r="461" spans="1:4" ht="12.75">
      <c r="A461" s="26"/>
      <c r="C461" s="27"/>
      <c r="D461" s="58"/>
    </row>
    <row r="462" spans="1:4" ht="12.75">
      <c r="A462" s="26"/>
      <c r="C462" s="27"/>
      <c r="D462" s="58"/>
    </row>
    <row r="463" spans="1:4" ht="12.75">
      <c r="A463" s="26"/>
      <c r="C463" s="27"/>
      <c r="D463" s="58"/>
    </row>
    <row r="464" spans="1:4" ht="12.75">
      <c r="A464" s="26"/>
      <c r="C464" s="27"/>
      <c r="D464" s="58"/>
    </row>
    <row r="465" spans="1:4" ht="12.75">
      <c r="A465" s="26"/>
      <c r="C465" s="27"/>
      <c r="D465" s="58"/>
    </row>
    <row r="466" spans="1:4" ht="12.75">
      <c r="A466" s="26"/>
      <c r="C466" s="27"/>
      <c r="D466" s="58"/>
    </row>
    <row r="467" spans="1:4" ht="12.75">
      <c r="A467" s="26"/>
      <c r="C467" s="27"/>
      <c r="D467" s="58"/>
    </row>
    <row r="468" spans="1:4" ht="12.75">
      <c r="A468" s="26"/>
      <c r="C468" s="27"/>
      <c r="D468" s="58"/>
    </row>
    <row r="469" spans="1:4" ht="12.75">
      <c r="A469" s="26"/>
      <c r="C469" s="27"/>
      <c r="D469" s="58"/>
    </row>
    <row r="470" spans="1:4" ht="12.75">
      <c r="A470" s="26"/>
      <c r="C470" s="27"/>
      <c r="D470" s="58"/>
    </row>
    <row r="471" spans="1:4" ht="12.75">
      <c r="A471" s="26"/>
      <c r="C471" s="27"/>
      <c r="D471" s="58"/>
    </row>
    <row r="472" spans="1:4" ht="12.75">
      <c r="A472" s="26"/>
      <c r="C472" s="27"/>
      <c r="D472" s="58"/>
    </row>
    <row r="473" spans="1:4" ht="12.75">
      <c r="A473" s="26"/>
      <c r="C473" s="27"/>
      <c r="D473" s="58"/>
    </row>
    <row r="474" spans="1:4" ht="12.75">
      <c r="A474" s="26"/>
      <c r="C474" s="27"/>
      <c r="D474" s="58"/>
    </row>
    <row r="475" spans="1:4" ht="12.75">
      <c r="A475" s="26"/>
      <c r="C475" s="27"/>
      <c r="D475" s="58"/>
    </row>
    <row r="476" spans="1:4" ht="12.75">
      <c r="A476" s="26"/>
      <c r="C476" s="27"/>
      <c r="D476" s="58"/>
    </row>
    <row r="477" spans="1:4" ht="12.75">
      <c r="A477" s="26"/>
      <c r="C477" s="27"/>
      <c r="D477" s="58"/>
    </row>
    <row r="478" spans="1:4" ht="12.75">
      <c r="A478" s="26"/>
      <c r="C478" s="27"/>
      <c r="D478" s="58"/>
    </row>
    <row r="479" spans="1:4" ht="12.75">
      <c r="A479" s="26"/>
      <c r="C479" s="27"/>
      <c r="D479" s="58"/>
    </row>
    <row r="480" spans="1:4" ht="12.75">
      <c r="A480" s="26"/>
      <c r="C480" s="27"/>
      <c r="D480" s="58"/>
    </row>
    <row r="481" spans="1:4" ht="12.75">
      <c r="A481" s="26"/>
      <c r="C481" s="27"/>
      <c r="D481" s="58"/>
    </row>
    <row r="482" spans="1:4" ht="12.75">
      <c r="A482" s="26"/>
      <c r="C482" s="27"/>
      <c r="D482" s="58"/>
    </row>
    <row r="483" spans="1:4" ht="12.75">
      <c r="A483" s="26"/>
      <c r="C483" s="27"/>
      <c r="D483" s="58"/>
    </row>
    <row r="484" spans="1:4" ht="12.75">
      <c r="A484" s="26"/>
      <c r="C484" s="27"/>
      <c r="D484" s="58"/>
    </row>
    <row r="485" spans="1:4" ht="12.75">
      <c r="A485" s="26"/>
      <c r="C485" s="27"/>
      <c r="D485" s="58"/>
    </row>
    <row r="486" spans="1:4" ht="12.75">
      <c r="A486" s="26"/>
      <c r="C486" s="27"/>
      <c r="D486" s="58"/>
    </row>
    <row r="487" spans="1:4" ht="12.75">
      <c r="A487" s="26"/>
      <c r="C487" s="27"/>
      <c r="D487" s="58"/>
    </row>
    <row r="488" spans="1:4" ht="12.75">
      <c r="A488" s="26"/>
      <c r="C488" s="27"/>
      <c r="D488" s="58"/>
    </row>
    <row r="489" spans="1:4" ht="12.75">
      <c r="A489" s="26"/>
      <c r="C489" s="27"/>
      <c r="D489" s="58"/>
    </row>
    <row r="490" spans="1:4" ht="12.75">
      <c r="A490" s="26"/>
      <c r="C490" s="27"/>
      <c r="D490" s="58"/>
    </row>
    <row r="491" spans="1:4" ht="12.75">
      <c r="A491" s="26"/>
      <c r="C491" s="27"/>
      <c r="D491" s="58"/>
    </row>
    <row r="492" spans="1:4" ht="12.75">
      <c r="A492" s="26"/>
      <c r="C492" s="27"/>
      <c r="D492" s="58"/>
    </row>
    <row r="493" spans="1:4" ht="12.75">
      <c r="A493" s="26"/>
      <c r="C493" s="27"/>
      <c r="D493" s="58"/>
    </row>
    <row r="494" spans="1:4" ht="12.75">
      <c r="A494" s="26"/>
      <c r="C494" s="27"/>
      <c r="D494" s="58"/>
    </row>
    <row r="495" spans="1:4" ht="12.75">
      <c r="A495" s="26"/>
      <c r="C495" s="27"/>
      <c r="D495" s="58"/>
    </row>
    <row r="496" spans="1:4" ht="12.75">
      <c r="A496" s="26"/>
      <c r="C496" s="27"/>
      <c r="D496" s="58"/>
    </row>
    <row r="497" spans="1:4" ht="12.75">
      <c r="A497" s="26"/>
      <c r="C497" s="27"/>
      <c r="D497" s="58"/>
    </row>
    <row r="498" spans="1:4" ht="12.75">
      <c r="A498" s="26"/>
      <c r="C498" s="27"/>
      <c r="D498" s="58"/>
    </row>
    <row r="499" spans="1:4" ht="12.75">
      <c r="A499" s="26"/>
      <c r="C499" s="27"/>
      <c r="D499" s="58"/>
    </row>
    <row r="500" spans="1:4" ht="12.75">
      <c r="A500" s="26"/>
      <c r="C500" s="27"/>
      <c r="D500" s="58"/>
    </row>
    <row r="501" spans="1:4" ht="12.75">
      <c r="A501" s="26"/>
      <c r="C501" s="27"/>
      <c r="D501" s="58"/>
    </row>
    <row r="502" spans="1:4" ht="12.75">
      <c r="A502" s="26"/>
      <c r="C502" s="27"/>
      <c r="D502" s="58"/>
    </row>
    <row r="503" spans="1:4" ht="12.75">
      <c r="A503" s="26"/>
      <c r="C503" s="27"/>
      <c r="D503" s="58"/>
    </row>
    <row r="504" spans="1:4" ht="12.75">
      <c r="A504" s="26"/>
      <c r="C504" s="27"/>
      <c r="D504" s="58"/>
    </row>
    <row r="505" spans="1:4" ht="12.75">
      <c r="A505" s="26"/>
      <c r="C505" s="27"/>
      <c r="D505" s="58"/>
    </row>
    <row r="506" spans="1:4" ht="12.75">
      <c r="A506" s="26"/>
      <c r="C506" s="27"/>
      <c r="D506" s="58"/>
    </row>
    <row r="507" spans="1:4" ht="12.75">
      <c r="A507" s="26"/>
      <c r="C507" s="27"/>
      <c r="D507" s="58"/>
    </row>
    <row r="508" spans="1:4" ht="12.75">
      <c r="A508" s="26"/>
      <c r="C508" s="27"/>
      <c r="D508" s="58"/>
    </row>
    <row r="509" spans="1:4" ht="12.75">
      <c r="A509" s="26"/>
      <c r="C509" s="27"/>
      <c r="D509" s="58"/>
    </row>
    <row r="510" spans="1:4" ht="12.75">
      <c r="A510" s="26"/>
      <c r="C510" s="27"/>
      <c r="D510" s="58"/>
    </row>
    <row r="511" spans="1:4" ht="12.75">
      <c r="A511" s="26"/>
      <c r="C511" s="27"/>
      <c r="D511" s="58"/>
    </row>
    <row r="512" spans="1:4" ht="12.75">
      <c r="A512" s="26"/>
      <c r="C512" s="27"/>
      <c r="D512" s="58"/>
    </row>
    <row r="513" spans="1:4" ht="12.75">
      <c r="A513" s="26"/>
      <c r="C513" s="27"/>
      <c r="D513" s="58"/>
    </row>
    <row r="514" spans="1:4" ht="12.75">
      <c r="A514" s="26"/>
      <c r="C514" s="27"/>
      <c r="D514" s="58"/>
    </row>
    <row r="515" spans="1:4" ht="12.75">
      <c r="A515" s="26"/>
      <c r="C515" s="27"/>
      <c r="D515" s="58"/>
    </row>
    <row r="516" spans="1:4" ht="12.75">
      <c r="A516" s="26"/>
      <c r="C516" s="27"/>
      <c r="D516" s="58"/>
    </row>
    <row r="517" spans="1:4" ht="12.75">
      <c r="A517" s="26"/>
      <c r="C517" s="27"/>
      <c r="D517" s="58"/>
    </row>
    <row r="518" spans="1:4" ht="12.75">
      <c r="A518" s="26"/>
      <c r="C518" s="27"/>
      <c r="D518" s="58"/>
    </row>
    <row r="519" spans="1:4" ht="12.75">
      <c r="A519" s="26"/>
      <c r="C519" s="27"/>
      <c r="D519" s="58"/>
    </row>
    <row r="520" spans="1:4" ht="12.75">
      <c r="A520" s="26"/>
      <c r="C520" s="27"/>
      <c r="D520" s="58"/>
    </row>
    <row r="521" spans="1:4" ht="12.75">
      <c r="A521" s="26"/>
      <c r="C521" s="27"/>
      <c r="D521" s="58"/>
    </row>
    <row r="522" spans="1:4" ht="12.75">
      <c r="A522" s="26"/>
      <c r="C522" s="27"/>
      <c r="D522" s="58"/>
    </row>
    <row r="523" spans="1:4" ht="12.75">
      <c r="A523" s="26"/>
      <c r="C523" s="27"/>
      <c r="D523" s="58"/>
    </row>
    <row r="524" spans="1:4" ht="12.75">
      <c r="A524" s="26"/>
      <c r="C524" s="27"/>
      <c r="D524" s="58"/>
    </row>
    <row r="525" spans="1:4" ht="12.75">
      <c r="A525" s="26"/>
      <c r="C525" s="27"/>
      <c r="D525" s="58"/>
    </row>
    <row r="526" spans="1:4" ht="12.75">
      <c r="A526" s="26"/>
      <c r="C526" s="27"/>
      <c r="D526" s="58"/>
    </row>
    <row r="527" spans="1:4" ht="12.75">
      <c r="A527" s="26"/>
      <c r="C527" s="27"/>
      <c r="D527" s="58"/>
    </row>
    <row r="528" spans="1:4" ht="12.75">
      <c r="A528" s="26"/>
      <c r="C528" s="27"/>
      <c r="D528" s="58"/>
    </row>
    <row r="529" spans="1:4" ht="12.75">
      <c r="A529" s="26"/>
      <c r="C529" s="27"/>
      <c r="D529" s="58"/>
    </row>
    <row r="530" spans="1:4" ht="12.75">
      <c r="A530" s="26"/>
      <c r="C530" s="27"/>
      <c r="D530" s="58"/>
    </row>
    <row r="531" spans="1:4" ht="12.75">
      <c r="A531" s="26"/>
      <c r="C531" s="27"/>
      <c r="D531" s="58"/>
    </row>
    <row r="532" spans="1:4" ht="12.75">
      <c r="A532" s="26"/>
      <c r="C532" s="27"/>
      <c r="D532" s="58"/>
    </row>
    <row r="533" spans="1:4" ht="12.75">
      <c r="A533" s="26"/>
      <c r="C533" s="27"/>
      <c r="D533" s="58"/>
    </row>
    <row r="534" spans="1:4" ht="12.75">
      <c r="A534" s="26"/>
      <c r="C534" s="27"/>
      <c r="D534" s="58"/>
    </row>
    <row r="535" spans="1:4" ht="12.75">
      <c r="A535" s="26"/>
      <c r="C535" s="27"/>
      <c r="D535" s="58"/>
    </row>
    <row r="536" spans="1:4" ht="12.75">
      <c r="A536" s="26"/>
      <c r="C536" s="27"/>
      <c r="D536" s="58"/>
    </row>
    <row r="537" spans="1:4" ht="12.75">
      <c r="A537" s="26"/>
      <c r="C537" s="27"/>
      <c r="D537" s="58"/>
    </row>
    <row r="538" spans="1:4" ht="12.75">
      <c r="A538" s="26"/>
      <c r="C538" s="27"/>
      <c r="D538" s="58"/>
    </row>
    <row r="539" spans="1:4" ht="12.75">
      <c r="A539" s="26"/>
      <c r="C539" s="27"/>
      <c r="D539" s="58"/>
    </row>
    <row r="540" spans="1:4" ht="12.75">
      <c r="A540" s="26"/>
      <c r="C540" s="27"/>
      <c r="D540" s="58"/>
    </row>
    <row r="541" spans="1:4" ht="12.75">
      <c r="A541" s="26"/>
      <c r="C541" s="27"/>
      <c r="D541" s="58"/>
    </row>
    <row r="542" spans="1:4" ht="12.75">
      <c r="A542" s="26"/>
      <c r="C542" s="27"/>
      <c r="D542" s="58"/>
    </row>
    <row r="543" spans="1:4" ht="12.75">
      <c r="A543" s="26"/>
      <c r="C543" s="27"/>
      <c r="D543" s="58"/>
    </row>
    <row r="544" spans="1:4" ht="12.75">
      <c r="A544" s="26"/>
      <c r="C544" s="27"/>
      <c r="D544" s="58"/>
    </row>
    <row r="545" spans="1:4" ht="12.75">
      <c r="A545" s="26"/>
      <c r="C545" s="27"/>
      <c r="D545" s="58"/>
    </row>
    <row r="546" spans="1:4" ht="12.75">
      <c r="A546" s="26"/>
      <c r="C546" s="27"/>
      <c r="D546" s="58"/>
    </row>
    <row r="547" spans="1:4" ht="12.75">
      <c r="A547" s="26"/>
      <c r="C547" s="27"/>
      <c r="D547" s="58"/>
    </row>
    <row r="548" spans="1:4" ht="12.75">
      <c r="A548" s="26"/>
      <c r="C548" s="27"/>
      <c r="D548" s="58"/>
    </row>
    <row r="549" spans="1:4" ht="12.75">
      <c r="A549" s="26"/>
      <c r="C549" s="27"/>
      <c r="D549" s="58"/>
    </row>
    <row r="550" spans="1:4" ht="12.75">
      <c r="A550" s="26"/>
      <c r="C550" s="27"/>
      <c r="D550" s="58"/>
    </row>
    <row r="551" spans="1:4" ht="12.75">
      <c r="A551" s="26"/>
      <c r="C551" s="27"/>
      <c r="D551" s="58"/>
    </row>
    <row r="552" spans="1:4" ht="12.75">
      <c r="A552" s="26"/>
      <c r="C552" s="27"/>
      <c r="D552" s="58"/>
    </row>
    <row r="553" spans="1:4" ht="12.75">
      <c r="A553" s="26"/>
      <c r="C553" s="27"/>
      <c r="D553" s="58"/>
    </row>
    <row r="554" spans="1:4" ht="12.75">
      <c r="A554" s="26"/>
      <c r="C554" s="27"/>
      <c r="D554" s="58"/>
    </row>
    <row r="555" spans="1:4" ht="12.75">
      <c r="A555" s="26"/>
      <c r="C555" s="27"/>
      <c r="D555" s="58"/>
    </row>
    <row r="556" spans="1:4" ht="12.75">
      <c r="A556" s="26"/>
      <c r="C556" s="27"/>
      <c r="D556" s="58"/>
    </row>
    <row r="557" spans="1:4" ht="12.75">
      <c r="A557" s="26"/>
      <c r="C557" s="27"/>
      <c r="D557" s="58"/>
    </row>
    <row r="558" spans="1:4" ht="12.75">
      <c r="A558" s="26"/>
      <c r="C558" s="27"/>
      <c r="D558" s="58"/>
    </row>
    <row r="559" spans="1:4" ht="12.75">
      <c r="A559" s="26"/>
      <c r="C559" s="27"/>
      <c r="D559" s="58"/>
    </row>
    <row r="560" spans="1:4" ht="12.75">
      <c r="A560" s="26"/>
      <c r="C560" s="27"/>
      <c r="D560" s="58"/>
    </row>
    <row r="561" spans="1:4" ht="12.75">
      <c r="A561" s="26"/>
      <c r="C561" s="27"/>
      <c r="D561" s="58"/>
    </row>
    <row r="562" spans="1:4" ht="12.75">
      <c r="A562" s="26"/>
      <c r="C562" s="27"/>
      <c r="D562" s="58"/>
    </row>
    <row r="563" spans="1:4" ht="12.75">
      <c r="A563" s="26"/>
      <c r="C563" s="27"/>
      <c r="D563" s="58"/>
    </row>
    <row r="564" spans="1:4" ht="12.75">
      <c r="A564" s="26"/>
      <c r="C564" s="27"/>
      <c r="D564" s="58"/>
    </row>
    <row r="565" spans="1:4" ht="12.75">
      <c r="A565" s="26"/>
      <c r="C565" s="27"/>
      <c r="D565" s="58"/>
    </row>
    <row r="566" spans="1:4" ht="12.75">
      <c r="A566" s="26"/>
      <c r="C566" s="27"/>
      <c r="D566" s="58"/>
    </row>
    <row r="567" spans="1:4" ht="12.75">
      <c r="A567" s="26"/>
      <c r="C567" s="27"/>
      <c r="D567" s="58"/>
    </row>
    <row r="568" spans="1:4" ht="12.75">
      <c r="A568" s="26"/>
      <c r="C568" s="27"/>
      <c r="D568" s="58"/>
    </row>
    <row r="569" spans="1:4" ht="12.75">
      <c r="A569" s="26"/>
      <c r="C569" s="27"/>
      <c r="D569" s="58"/>
    </row>
    <row r="570" spans="1:4" ht="12.75">
      <c r="A570" s="26"/>
      <c r="C570" s="27"/>
      <c r="D570" s="58"/>
    </row>
    <row r="571" spans="1:4" ht="12.75">
      <c r="A571" s="26"/>
      <c r="C571" s="27"/>
      <c r="D571" s="58"/>
    </row>
    <row r="572" spans="1:4" ht="12.75">
      <c r="A572" s="26"/>
      <c r="C572" s="27"/>
      <c r="D572" s="58"/>
    </row>
    <row r="573" spans="1:4" ht="12.75">
      <c r="A573" s="26"/>
      <c r="C573" s="27"/>
      <c r="D573" s="58"/>
    </row>
    <row r="574" spans="1:4" ht="12.75">
      <c r="A574" s="26"/>
      <c r="C574" s="27"/>
      <c r="D574" s="58"/>
    </row>
    <row r="575" spans="1:4" ht="12.75">
      <c r="A575" s="26"/>
      <c r="C575" s="27"/>
      <c r="D575" s="58"/>
    </row>
    <row r="576" spans="1:4" ht="12.75">
      <c r="A576" s="26"/>
      <c r="C576" s="27"/>
      <c r="D576" s="58"/>
    </row>
    <row r="577" spans="1:4" ht="12.75">
      <c r="A577" s="26"/>
      <c r="C577" s="27"/>
      <c r="D577" s="58"/>
    </row>
    <row r="578" spans="1:4" ht="12.75">
      <c r="A578" s="26"/>
      <c r="C578" s="27"/>
      <c r="D578" s="58"/>
    </row>
    <row r="579" spans="1:4" ht="12.75">
      <c r="A579" s="26"/>
      <c r="C579" s="27"/>
      <c r="D579" s="58"/>
    </row>
    <row r="580" spans="1:4" ht="12.75">
      <c r="A580" s="26"/>
      <c r="C580" s="27"/>
      <c r="D580" s="58"/>
    </row>
    <row r="581" spans="1:4" ht="12.75">
      <c r="A581" s="26"/>
      <c r="C581" s="27"/>
      <c r="D581" s="58"/>
    </row>
    <row r="582" spans="1:4" ht="12.75">
      <c r="A582" s="26"/>
      <c r="C582" s="27"/>
      <c r="D582" s="58"/>
    </row>
    <row r="583" spans="1:4" ht="12.75">
      <c r="A583" s="26"/>
      <c r="C583" s="27"/>
      <c r="D583" s="58"/>
    </row>
    <row r="584" spans="1:4" ht="12.75">
      <c r="A584" s="26"/>
      <c r="C584" s="27"/>
      <c r="D584" s="58"/>
    </row>
    <row r="585" spans="1:4" ht="12.75">
      <c r="A585" s="26"/>
      <c r="C585" s="27"/>
      <c r="D585" s="58"/>
    </row>
    <row r="586" spans="1:4" ht="12.75">
      <c r="A586" s="26"/>
      <c r="C586" s="27"/>
      <c r="D586" s="58"/>
    </row>
    <row r="587" spans="1:4" ht="12.75">
      <c r="A587" s="26"/>
      <c r="C587" s="27"/>
      <c r="D587" s="58"/>
    </row>
    <row r="588" spans="1:4" ht="12.75">
      <c r="A588" s="26"/>
      <c r="C588" s="27"/>
      <c r="D588" s="58"/>
    </row>
    <row r="589" spans="1:4" ht="12.75">
      <c r="A589" s="26"/>
      <c r="C589" s="27"/>
      <c r="D589" s="58"/>
    </row>
  </sheetData>
  <sheetProtection/>
  <mergeCells count="22">
    <mergeCell ref="A63:D63"/>
    <mergeCell ref="A65:B65"/>
    <mergeCell ref="A29:D29"/>
    <mergeCell ref="A44:D44"/>
    <mergeCell ref="B82:C82"/>
    <mergeCell ref="A46:D46"/>
    <mergeCell ref="A78:B78"/>
    <mergeCell ref="B81:C81"/>
    <mergeCell ref="A66:D66"/>
    <mergeCell ref="A61:D61"/>
    <mergeCell ref="A76:D76"/>
    <mergeCell ref="A58:D58"/>
    <mergeCell ref="B70:C70"/>
    <mergeCell ref="A34:D34"/>
    <mergeCell ref="A32:D32"/>
    <mergeCell ref="A71:D71"/>
    <mergeCell ref="A3:D3"/>
    <mergeCell ref="A5:D5"/>
    <mergeCell ref="A21:D21"/>
    <mergeCell ref="A26:D26"/>
    <mergeCell ref="B28:C28"/>
    <mergeCell ref="A41:D41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8" r:id="rId1"/>
  <headerFooter alignWithMargins="0">
    <oddFooter>&amp;CStrona &amp;P z &amp;N</oddFooter>
  </headerFooter>
  <rowBreaks count="1" manualBreakCount="1">
    <brk id="4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6"/>
  <sheetViews>
    <sheetView view="pageBreakPreview" zoomScaleSheetLayoutView="100" zoomScalePageLayoutView="0" workbookViewId="0" topLeftCell="A10">
      <selection activeCell="D23" sqref="D23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13.57421875" style="4" customWidth="1"/>
    <col min="7" max="7" width="9.7109375" style="6" customWidth="1"/>
    <col min="8" max="8" width="12.00390625" style="37" customWidth="1"/>
    <col min="9" max="9" width="12.00390625" style="4" customWidth="1"/>
    <col min="10" max="10" width="13.140625" style="4" customWidth="1"/>
    <col min="11" max="11" width="11.57421875" style="6" customWidth="1"/>
    <col min="12" max="12" width="11.421875" style="4" customWidth="1"/>
    <col min="13" max="13" width="10.8515625" style="6" customWidth="1"/>
    <col min="14" max="14" width="15.140625" style="4" customWidth="1"/>
    <col min="15" max="15" width="14.57421875" style="37" customWidth="1"/>
    <col min="16" max="16" width="10.00390625" style="4" customWidth="1"/>
    <col min="17" max="17" width="9.140625" style="4" customWidth="1"/>
    <col min="18" max="18" width="11.421875" style="4" customWidth="1"/>
    <col min="19" max="19" width="10.7109375" style="4" customWidth="1"/>
    <col min="20" max="20" width="14.7109375" style="4" customWidth="1"/>
    <col min="21" max="21" width="10.140625" style="4" customWidth="1"/>
    <col min="22" max="22" width="9.140625" style="4" customWidth="1"/>
    <col min="23" max="26" width="15.00390625" style="4" customWidth="1"/>
    <col min="27" max="16384" width="9.140625" style="4" customWidth="1"/>
  </cols>
  <sheetData>
    <row r="1" spans="1:12" ht="18">
      <c r="A1" s="5" t="s">
        <v>287</v>
      </c>
      <c r="K1" s="236"/>
      <c r="L1" s="236"/>
    </row>
    <row r="2" spans="1:12" ht="23.25" customHeight="1">
      <c r="A2" s="237" t="s">
        <v>29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8"/>
    </row>
    <row r="3" spans="1:27" s="109" customFormat="1" ht="18" customHeight="1">
      <c r="A3" s="218" t="s">
        <v>30</v>
      </c>
      <c r="B3" s="218" t="s">
        <v>31</v>
      </c>
      <c r="C3" s="218" t="s">
        <v>32</v>
      </c>
      <c r="D3" s="218" t="s">
        <v>33</v>
      </c>
      <c r="E3" s="218" t="s">
        <v>34</v>
      </c>
      <c r="F3" s="218" t="s">
        <v>17</v>
      </c>
      <c r="G3" s="218" t="s">
        <v>87</v>
      </c>
      <c r="H3" s="218"/>
      <c r="I3" s="218" t="s">
        <v>81</v>
      </c>
      <c r="J3" s="218" t="s">
        <v>35</v>
      </c>
      <c r="K3" s="218" t="s">
        <v>18</v>
      </c>
      <c r="L3" s="218" t="s">
        <v>19</v>
      </c>
      <c r="M3" s="218" t="s">
        <v>20</v>
      </c>
      <c r="N3" s="218" t="s">
        <v>21</v>
      </c>
      <c r="O3" s="218" t="s">
        <v>30</v>
      </c>
      <c r="P3" s="218" t="s">
        <v>82</v>
      </c>
      <c r="Q3" s="218" t="s">
        <v>83</v>
      </c>
      <c r="R3" s="218" t="s">
        <v>25</v>
      </c>
      <c r="S3" s="218" t="s">
        <v>22</v>
      </c>
      <c r="T3" s="218" t="s">
        <v>288</v>
      </c>
      <c r="U3" s="218" t="s">
        <v>41</v>
      </c>
      <c r="V3" s="218"/>
      <c r="W3" s="218" t="s">
        <v>84</v>
      </c>
      <c r="X3" s="218"/>
      <c r="Y3" s="218" t="s">
        <v>85</v>
      </c>
      <c r="Z3" s="218"/>
      <c r="AA3" s="218" t="s">
        <v>86</v>
      </c>
    </row>
    <row r="4" spans="1:27" s="109" customFormat="1" ht="18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7" s="109" customFormat="1" ht="42" customHeight="1">
      <c r="A5" s="218"/>
      <c r="B5" s="218"/>
      <c r="C5" s="218"/>
      <c r="D5" s="218"/>
      <c r="E5" s="218"/>
      <c r="F5" s="218"/>
      <c r="G5" s="3" t="s">
        <v>23</v>
      </c>
      <c r="H5" s="3" t="s">
        <v>24</v>
      </c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3" t="s">
        <v>23</v>
      </c>
      <c r="V5" s="3" t="s">
        <v>24</v>
      </c>
      <c r="W5" s="3" t="s">
        <v>36</v>
      </c>
      <c r="X5" s="3" t="s">
        <v>37</v>
      </c>
      <c r="Y5" s="3" t="s">
        <v>36</v>
      </c>
      <c r="Z5" s="3" t="s">
        <v>37</v>
      </c>
      <c r="AA5" s="218"/>
    </row>
    <row r="6" spans="1:27" s="214" customFormat="1" ht="18.75" customHeight="1">
      <c r="A6" s="235" t="s">
        <v>94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107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</row>
    <row r="7" spans="1:27" ht="38.25">
      <c r="A7" s="110">
        <v>1</v>
      </c>
      <c r="B7" s="136" t="s">
        <v>136</v>
      </c>
      <c r="C7" s="210">
        <v>266</v>
      </c>
      <c r="D7" s="210">
        <v>7319651</v>
      </c>
      <c r="E7" s="210" t="s">
        <v>137</v>
      </c>
      <c r="F7" s="210" t="s">
        <v>138</v>
      </c>
      <c r="G7" s="211"/>
      <c r="H7" s="210"/>
      <c r="I7" s="211">
        <v>6842</v>
      </c>
      <c r="J7" s="211">
        <v>1987</v>
      </c>
      <c r="K7" s="136" t="s">
        <v>139</v>
      </c>
      <c r="L7" s="136" t="s">
        <v>140</v>
      </c>
      <c r="M7" s="136">
        <v>7</v>
      </c>
      <c r="N7" s="211" t="s">
        <v>141</v>
      </c>
      <c r="O7" s="110">
        <v>1</v>
      </c>
      <c r="P7" s="136">
        <v>10850</v>
      </c>
      <c r="Q7" s="136" t="s">
        <v>93</v>
      </c>
      <c r="R7" s="211">
        <v>13681</v>
      </c>
      <c r="S7" s="211"/>
      <c r="T7" s="212"/>
      <c r="U7" s="136"/>
      <c r="V7" s="136"/>
      <c r="W7" s="210" t="s">
        <v>289</v>
      </c>
      <c r="X7" s="210" t="s">
        <v>290</v>
      </c>
      <c r="Y7" s="136" t="s">
        <v>9</v>
      </c>
      <c r="Z7" s="213" t="s">
        <v>9</v>
      </c>
      <c r="AA7" s="214"/>
    </row>
    <row r="8" spans="1:27" ht="38.25">
      <c r="A8" s="3">
        <v>2</v>
      </c>
      <c r="B8" s="2" t="s">
        <v>136</v>
      </c>
      <c r="C8" s="61">
        <v>244</v>
      </c>
      <c r="D8" s="61">
        <v>7218</v>
      </c>
      <c r="E8" s="61" t="s">
        <v>142</v>
      </c>
      <c r="F8" s="61" t="s">
        <v>138</v>
      </c>
      <c r="G8" s="52"/>
      <c r="H8" s="61"/>
      <c r="I8" s="137">
        <v>6842</v>
      </c>
      <c r="J8" s="137">
        <v>1981</v>
      </c>
      <c r="K8" s="2" t="s">
        <v>143</v>
      </c>
      <c r="L8" s="2" t="s">
        <v>144</v>
      </c>
      <c r="M8" s="2">
        <v>6</v>
      </c>
      <c r="N8" s="137" t="s">
        <v>145</v>
      </c>
      <c r="O8" s="3">
        <v>2</v>
      </c>
      <c r="P8" s="2">
        <v>10650</v>
      </c>
      <c r="Q8" s="2" t="s">
        <v>93</v>
      </c>
      <c r="R8" s="52">
        <v>16859</v>
      </c>
      <c r="S8" s="52"/>
      <c r="T8" s="188"/>
      <c r="U8" s="2"/>
      <c r="V8" s="2"/>
      <c r="W8" s="61" t="s">
        <v>289</v>
      </c>
      <c r="X8" s="61" t="s">
        <v>290</v>
      </c>
      <c r="Y8" s="2" t="s">
        <v>9</v>
      </c>
      <c r="Z8" s="139" t="s">
        <v>9</v>
      </c>
      <c r="AA8" s="109"/>
    </row>
    <row r="9" spans="1:27" ht="38.25">
      <c r="A9" s="3">
        <v>3</v>
      </c>
      <c r="B9" s="52" t="s">
        <v>146</v>
      </c>
      <c r="C9" s="138" t="s">
        <v>147</v>
      </c>
      <c r="D9" s="137">
        <v>440691</v>
      </c>
      <c r="E9" s="137" t="s">
        <v>148</v>
      </c>
      <c r="F9" s="61" t="s">
        <v>138</v>
      </c>
      <c r="G9" s="52"/>
      <c r="H9" s="137"/>
      <c r="I9" s="137">
        <v>2120</v>
      </c>
      <c r="J9" s="137">
        <v>1986</v>
      </c>
      <c r="K9" s="2" t="s">
        <v>149</v>
      </c>
      <c r="L9" s="2" t="s">
        <v>144</v>
      </c>
      <c r="M9" s="2">
        <v>5</v>
      </c>
      <c r="N9" s="137" t="s">
        <v>150</v>
      </c>
      <c r="O9" s="3">
        <v>3</v>
      </c>
      <c r="P9" s="2">
        <v>2500</v>
      </c>
      <c r="Q9" s="2" t="s">
        <v>93</v>
      </c>
      <c r="R9" s="52">
        <v>18771</v>
      </c>
      <c r="S9" s="52"/>
      <c r="T9" s="188"/>
      <c r="U9" s="2"/>
      <c r="V9" s="2"/>
      <c r="W9" s="61" t="s">
        <v>289</v>
      </c>
      <c r="X9" s="61" t="s">
        <v>290</v>
      </c>
      <c r="Y9" s="2" t="s">
        <v>9</v>
      </c>
      <c r="Z9" s="139" t="s">
        <v>9</v>
      </c>
      <c r="AA9" s="109"/>
    </row>
    <row r="10" spans="1:27" ht="38.25">
      <c r="A10" s="3">
        <v>4</v>
      </c>
      <c r="B10" s="52" t="s">
        <v>151</v>
      </c>
      <c r="C10" s="138" t="s">
        <v>152</v>
      </c>
      <c r="D10" s="137" t="s">
        <v>153</v>
      </c>
      <c r="E10" s="137" t="s">
        <v>154</v>
      </c>
      <c r="F10" s="61" t="s">
        <v>138</v>
      </c>
      <c r="G10" s="137"/>
      <c r="H10" s="137"/>
      <c r="I10" s="137">
        <v>2417</v>
      </c>
      <c r="J10" s="137">
        <v>1997</v>
      </c>
      <c r="K10" s="2" t="s">
        <v>155</v>
      </c>
      <c r="L10" s="2" t="s">
        <v>156</v>
      </c>
      <c r="M10" s="2">
        <v>6</v>
      </c>
      <c r="N10" s="137" t="s">
        <v>145</v>
      </c>
      <c r="O10" s="3">
        <v>4</v>
      </c>
      <c r="P10" s="2">
        <v>2900</v>
      </c>
      <c r="Q10" s="2" t="s">
        <v>93</v>
      </c>
      <c r="R10" s="137">
        <v>84947</v>
      </c>
      <c r="S10" s="137"/>
      <c r="T10" s="156"/>
      <c r="U10" s="2"/>
      <c r="V10" s="2"/>
      <c r="W10" s="61" t="s">
        <v>289</v>
      </c>
      <c r="X10" s="61" t="s">
        <v>290</v>
      </c>
      <c r="Y10" s="2" t="s">
        <v>9</v>
      </c>
      <c r="Z10" s="139" t="s">
        <v>9</v>
      </c>
      <c r="AA10" s="109"/>
    </row>
    <row r="11" spans="1:27" ht="38.25">
      <c r="A11" s="3">
        <v>5</v>
      </c>
      <c r="B11" s="52" t="s">
        <v>136</v>
      </c>
      <c r="C11" s="70" t="s">
        <v>157</v>
      </c>
      <c r="D11" s="52" t="s">
        <v>158</v>
      </c>
      <c r="E11" s="52" t="s">
        <v>159</v>
      </c>
      <c r="F11" s="2" t="s">
        <v>138</v>
      </c>
      <c r="G11" s="52"/>
      <c r="H11" s="52"/>
      <c r="I11" s="52">
        <v>4580</v>
      </c>
      <c r="J11" s="52">
        <v>2001</v>
      </c>
      <c r="K11" s="2" t="s">
        <v>160</v>
      </c>
      <c r="L11" s="2" t="s">
        <v>161</v>
      </c>
      <c r="M11" s="2">
        <v>6</v>
      </c>
      <c r="N11" s="52">
        <v>6000</v>
      </c>
      <c r="O11" s="3">
        <v>5</v>
      </c>
      <c r="P11" s="2">
        <v>12000</v>
      </c>
      <c r="Q11" s="2" t="s">
        <v>93</v>
      </c>
      <c r="R11" s="52">
        <v>9078</v>
      </c>
      <c r="S11" s="52"/>
      <c r="T11" s="189"/>
      <c r="U11" s="2"/>
      <c r="V11" s="2"/>
      <c r="W11" s="2" t="s">
        <v>291</v>
      </c>
      <c r="X11" s="2" t="s">
        <v>292</v>
      </c>
      <c r="Y11" s="2" t="s">
        <v>9</v>
      </c>
      <c r="Z11" s="139" t="s">
        <v>9</v>
      </c>
      <c r="AA11" s="109"/>
    </row>
    <row r="12" spans="1:27" ht="38.25">
      <c r="A12" s="3">
        <v>6</v>
      </c>
      <c r="B12" s="52" t="s">
        <v>162</v>
      </c>
      <c r="C12" s="70" t="s">
        <v>163</v>
      </c>
      <c r="D12" s="52">
        <v>617767</v>
      </c>
      <c r="E12" s="52" t="s">
        <v>164</v>
      </c>
      <c r="F12" s="2" t="s">
        <v>165</v>
      </c>
      <c r="G12" s="52"/>
      <c r="H12" s="52"/>
      <c r="I12" s="52">
        <v>2502</v>
      </c>
      <c r="J12" s="52">
        <v>1988</v>
      </c>
      <c r="K12" s="2"/>
      <c r="L12" s="2"/>
      <c r="M12" s="2"/>
      <c r="N12" s="52" t="s">
        <v>166</v>
      </c>
      <c r="O12" s="3">
        <v>6</v>
      </c>
      <c r="P12" s="2"/>
      <c r="Q12" s="2"/>
      <c r="R12" s="52">
        <v>3020</v>
      </c>
      <c r="S12" s="52"/>
      <c r="T12" s="190"/>
      <c r="U12" s="2"/>
      <c r="V12" s="2"/>
      <c r="W12" s="61" t="s">
        <v>289</v>
      </c>
      <c r="X12" s="61" t="s">
        <v>290</v>
      </c>
      <c r="Y12" s="2" t="s">
        <v>9</v>
      </c>
      <c r="Z12" s="139" t="s">
        <v>9</v>
      </c>
      <c r="AA12" s="109"/>
    </row>
    <row r="13" spans="1:27" ht="38.25">
      <c r="A13" s="3">
        <v>7</v>
      </c>
      <c r="B13" s="52" t="s">
        <v>167</v>
      </c>
      <c r="C13" s="70" t="s">
        <v>168</v>
      </c>
      <c r="D13" s="52">
        <v>1707</v>
      </c>
      <c r="E13" s="52" t="s">
        <v>169</v>
      </c>
      <c r="F13" s="2" t="s">
        <v>170</v>
      </c>
      <c r="G13" s="52"/>
      <c r="H13" s="52"/>
      <c r="I13" s="52"/>
      <c r="J13" s="52">
        <v>1987</v>
      </c>
      <c r="K13" s="2"/>
      <c r="L13" s="2"/>
      <c r="M13" s="2"/>
      <c r="N13" s="52" t="s">
        <v>171</v>
      </c>
      <c r="O13" s="3">
        <v>7</v>
      </c>
      <c r="P13" s="2"/>
      <c r="Q13" s="2"/>
      <c r="R13" s="52"/>
      <c r="S13" s="52"/>
      <c r="T13" s="190"/>
      <c r="U13" s="2"/>
      <c r="V13" s="2"/>
      <c r="W13" s="61" t="s">
        <v>289</v>
      </c>
      <c r="X13" s="61" t="s">
        <v>290</v>
      </c>
      <c r="Y13" s="2" t="s">
        <v>9</v>
      </c>
      <c r="Z13" s="139" t="s">
        <v>9</v>
      </c>
      <c r="AA13" s="109"/>
    </row>
    <row r="14" spans="1:27" ht="18.75" customHeight="1">
      <c r="A14" s="219" t="s">
        <v>276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88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</row>
    <row r="15" spans="1:27" ht="38.25">
      <c r="A15" s="110">
        <v>8</v>
      </c>
      <c r="B15" s="137" t="s">
        <v>266</v>
      </c>
      <c r="C15" s="138"/>
      <c r="D15" s="137" t="s">
        <v>267</v>
      </c>
      <c r="E15" s="137" t="s">
        <v>268</v>
      </c>
      <c r="F15" s="137" t="s">
        <v>269</v>
      </c>
      <c r="G15" s="109"/>
      <c r="H15" s="136"/>
      <c r="I15" s="137">
        <v>2800</v>
      </c>
      <c r="J15" s="137">
        <v>2000</v>
      </c>
      <c r="K15" s="109"/>
      <c r="L15" s="136"/>
      <c r="M15" s="136"/>
      <c r="N15" s="137" t="s">
        <v>270</v>
      </c>
      <c r="O15" s="110">
        <v>8</v>
      </c>
      <c r="P15" s="136"/>
      <c r="Q15" s="136"/>
      <c r="R15" s="193">
        <v>296351</v>
      </c>
      <c r="S15" s="109"/>
      <c r="T15" s="215">
        <v>39000</v>
      </c>
      <c r="U15" s="2"/>
      <c r="V15" s="2"/>
      <c r="W15" s="61" t="s">
        <v>293</v>
      </c>
      <c r="X15" s="61" t="s">
        <v>294</v>
      </c>
      <c r="Y15" s="61" t="s">
        <v>293</v>
      </c>
      <c r="Z15" s="61" t="s">
        <v>294</v>
      </c>
      <c r="AA15" s="109"/>
    </row>
    <row r="16" spans="1:27" ht="38.25">
      <c r="A16" s="3">
        <v>9</v>
      </c>
      <c r="B16" s="137" t="s">
        <v>271</v>
      </c>
      <c r="C16" s="138" t="s">
        <v>272</v>
      </c>
      <c r="D16" s="137" t="s">
        <v>273</v>
      </c>
      <c r="E16" s="137" t="s">
        <v>274</v>
      </c>
      <c r="F16" s="137" t="s">
        <v>269</v>
      </c>
      <c r="G16" s="109"/>
      <c r="H16" s="2"/>
      <c r="I16" s="137">
        <v>2402</v>
      </c>
      <c r="J16" s="137">
        <v>2004</v>
      </c>
      <c r="K16" s="109"/>
      <c r="L16" s="2"/>
      <c r="M16" s="2"/>
      <c r="N16" s="137" t="s">
        <v>275</v>
      </c>
      <c r="O16" s="3">
        <v>9</v>
      </c>
      <c r="P16" s="2"/>
      <c r="Q16" s="2"/>
      <c r="R16" s="193">
        <v>160091</v>
      </c>
      <c r="S16" s="109"/>
      <c r="T16" s="215">
        <v>31000</v>
      </c>
      <c r="U16" s="2"/>
      <c r="V16" s="2"/>
      <c r="W16" s="61" t="s">
        <v>295</v>
      </c>
      <c r="X16" s="61" t="s">
        <v>296</v>
      </c>
      <c r="Y16" s="61" t="s">
        <v>295</v>
      </c>
      <c r="Z16" s="61" t="s">
        <v>296</v>
      </c>
      <c r="AA16" s="191"/>
    </row>
    <row r="17" ht="12.75"/>
  </sheetData>
  <sheetProtection/>
  <mergeCells count="27">
    <mergeCell ref="A14:N14"/>
    <mergeCell ref="J3:J5"/>
    <mergeCell ref="K3:K5"/>
    <mergeCell ref="A3:A5"/>
    <mergeCell ref="B3:B5"/>
    <mergeCell ref="C3:C5"/>
    <mergeCell ref="D3:D5"/>
    <mergeCell ref="E3:E5"/>
    <mergeCell ref="Y3:Z4"/>
    <mergeCell ref="T3:T5"/>
    <mergeCell ref="U3:V4"/>
    <mergeCell ref="W3:X4"/>
    <mergeCell ref="K1:L1"/>
    <mergeCell ref="A2:L2"/>
    <mergeCell ref="I3:I5"/>
    <mergeCell ref="G3:H4"/>
    <mergeCell ref="L3:L5"/>
    <mergeCell ref="AA3:AA5"/>
    <mergeCell ref="F3:F5"/>
    <mergeCell ref="A6:N6"/>
    <mergeCell ref="M3:M5"/>
    <mergeCell ref="N3:N5"/>
    <mergeCell ref="O3:O5"/>
    <mergeCell ref="P3:P5"/>
    <mergeCell ref="Q3:Q5"/>
    <mergeCell ref="R3:R5"/>
    <mergeCell ref="S3:S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84" r:id="rId3"/>
  <colBreaks count="1" manualBreakCount="1">
    <brk id="14" max="1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13.57421875" style="68" customWidth="1"/>
    <col min="2" max="2" width="12.421875" style="68" customWidth="1"/>
    <col min="3" max="3" width="17.140625" style="69" customWidth="1"/>
    <col min="4" max="4" width="55.421875" style="80" customWidth="1"/>
    <col min="5" max="16384" width="9.140625" style="68" customWidth="1"/>
  </cols>
  <sheetData>
    <row r="1" spans="1:4" s="12" customFormat="1" ht="12.75">
      <c r="A1" s="66" t="s">
        <v>297</v>
      </c>
      <c r="B1" s="67"/>
      <c r="C1" s="81"/>
      <c r="D1" s="90"/>
    </row>
    <row r="2" spans="3:4" s="12" customFormat="1" ht="12.75">
      <c r="C2" s="176"/>
      <c r="D2" s="26"/>
    </row>
    <row r="3" spans="1:4" s="12" customFormat="1" ht="12.75">
      <c r="A3" s="239" t="s">
        <v>1</v>
      </c>
      <c r="B3" s="239"/>
      <c r="C3" s="239"/>
      <c r="D3" s="239"/>
    </row>
    <row r="4" spans="1:4" s="12" customFormat="1" ht="38.25">
      <c r="A4" s="3" t="s">
        <v>2</v>
      </c>
      <c r="B4" s="3" t="s">
        <v>3</v>
      </c>
      <c r="C4" s="73" t="s">
        <v>4</v>
      </c>
      <c r="D4" s="3" t="s">
        <v>5</v>
      </c>
    </row>
    <row r="5" spans="1:4" s="12" customFormat="1" ht="12.75">
      <c r="A5" s="240" t="s">
        <v>94</v>
      </c>
      <c r="B5" s="241"/>
      <c r="C5" s="241"/>
      <c r="D5" s="242"/>
    </row>
    <row r="6" spans="1:4" s="12" customFormat="1" ht="25.5">
      <c r="A6" s="110">
        <v>2011</v>
      </c>
      <c r="B6" s="136">
        <v>2</v>
      </c>
      <c r="C6" s="178">
        <f>510+2182.14</f>
        <v>2692.14</v>
      </c>
      <c r="D6" s="177" t="s">
        <v>303</v>
      </c>
    </row>
    <row r="7" spans="1:7" s="12" customFormat="1" ht="12.75">
      <c r="A7" s="219" t="s">
        <v>196</v>
      </c>
      <c r="B7" s="219"/>
      <c r="C7" s="219"/>
      <c r="D7" s="219"/>
      <c r="E7" s="219"/>
      <c r="F7" s="219"/>
      <c r="G7" s="219"/>
    </row>
    <row r="8" spans="1:4" s="12" customFormat="1" ht="12.75">
      <c r="A8" s="110"/>
      <c r="B8" s="192" t="s">
        <v>197</v>
      </c>
      <c r="C8" s="175"/>
      <c r="D8" s="175"/>
    </row>
    <row r="9" spans="1:7" s="12" customFormat="1" ht="12.75">
      <c r="A9" s="219" t="s">
        <v>208</v>
      </c>
      <c r="B9" s="219"/>
      <c r="C9" s="219"/>
      <c r="D9" s="219"/>
      <c r="E9" s="219"/>
      <c r="F9" s="219"/>
      <c r="G9" s="219"/>
    </row>
    <row r="10" spans="1:4" s="12" customFormat="1" ht="12.75">
      <c r="A10" s="110"/>
      <c r="B10" s="192" t="s">
        <v>197</v>
      </c>
      <c r="C10" s="175"/>
      <c r="D10" s="175"/>
    </row>
    <row r="11" spans="1:7" s="12" customFormat="1" ht="12.75">
      <c r="A11" s="219" t="s">
        <v>235</v>
      </c>
      <c r="B11" s="219"/>
      <c r="C11" s="219"/>
      <c r="D11" s="219"/>
      <c r="E11" s="219"/>
      <c r="F11" s="219"/>
      <c r="G11" s="219"/>
    </row>
    <row r="12" spans="1:4" s="12" customFormat="1" ht="12.75">
      <c r="A12" s="110"/>
      <c r="B12" s="192" t="s">
        <v>197</v>
      </c>
      <c r="C12" s="175"/>
      <c r="D12" s="175"/>
    </row>
    <row r="13" spans="1:7" s="12" customFormat="1" ht="12.75">
      <c r="A13" s="219" t="s">
        <v>238</v>
      </c>
      <c r="B13" s="219"/>
      <c r="C13" s="219"/>
      <c r="D13" s="219"/>
      <c r="E13" s="219"/>
      <c r="F13" s="219"/>
      <c r="G13" s="219"/>
    </row>
    <row r="14" spans="1:4" s="12" customFormat="1" ht="12.75">
      <c r="A14" s="110"/>
      <c r="B14" s="192" t="s">
        <v>197</v>
      </c>
      <c r="C14" s="175"/>
      <c r="D14" s="175"/>
    </row>
    <row r="15" spans="1:7" s="12" customFormat="1" ht="12.75">
      <c r="A15" s="221" t="s">
        <v>298</v>
      </c>
      <c r="B15" s="221"/>
      <c r="C15" s="221"/>
      <c r="D15" s="221"/>
      <c r="E15" s="221"/>
      <c r="F15" s="221"/>
      <c r="G15" s="221"/>
    </row>
    <row r="16" spans="1:4" s="12" customFormat="1" ht="25.5">
      <c r="A16" s="110">
        <v>2010</v>
      </c>
      <c r="B16" s="136">
        <v>2</v>
      </c>
      <c r="C16" s="178">
        <f>793+2100.97</f>
        <v>2893.97</v>
      </c>
      <c r="D16" s="177" t="s">
        <v>301</v>
      </c>
    </row>
    <row r="17" spans="1:8" s="4" customFormat="1" ht="42.75" customHeight="1">
      <c r="A17" s="110">
        <v>2011</v>
      </c>
      <c r="B17" s="136">
        <v>3</v>
      </c>
      <c r="C17" s="178">
        <f>946.66+1968+1000</f>
        <v>3914.66</v>
      </c>
      <c r="D17" s="177" t="s">
        <v>302</v>
      </c>
      <c r="E17" s="17"/>
      <c r="F17" s="17"/>
      <c r="G17" s="17"/>
      <c r="H17" s="17"/>
    </row>
    <row r="18" spans="1:4" s="67" customFormat="1" ht="12.75">
      <c r="A18" s="10" t="s">
        <v>282</v>
      </c>
      <c r="B18" s="10">
        <f>B17+B16+B6</f>
        <v>7</v>
      </c>
      <c r="C18" s="179">
        <f>C17+C16+C6</f>
        <v>9500.769999999999</v>
      </c>
      <c r="D18" s="174"/>
    </row>
  </sheetData>
  <sheetProtection/>
  <mergeCells count="7">
    <mergeCell ref="A13:G13"/>
    <mergeCell ref="A15:G15"/>
    <mergeCell ref="A3:D3"/>
    <mergeCell ref="A5:D5"/>
    <mergeCell ref="A7:G7"/>
    <mergeCell ref="A9:G9"/>
    <mergeCell ref="A11:G11"/>
  </mergeCells>
  <printOptions/>
  <pageMargins left="1.7322834645669292" right="0.7480314960629921" top="1.7716535433070868" bottom="0.984251968503937" header="0.5118110236220472" footer="0.5118110236220472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60" zoomScalePageLayoutView="0" workbookViewId="0" topLeftCell="A1">
      <selection activeCell="F19" sqref="F19"/>
    </sheetView>
  </sheetViews>
  <sheetFormatPr defaultColWidth="9.140625" defaultRowHeight="12.75"/>
  <cols>
    <col min="1" max="1" width="5.8515625" style="78" customWidth="1"/>
    <col min="2" max="2" width="42.421875" style="0" customWidth="1"/>
    <col min="3" max="4" width="20.140625" style="71" customWidth="1"/>
  </cols>
  <sheetData>
    <row r="1" spans="2:4" ht="16.5">
      <c r="B1" s="9" t="s">
        <v>47</v>
      </c>
      <c r="D1" s="72"/>
    </row>
    <row r="2" ht="16.5">
      <c r="B2" s="9"/>
    </row>
    <row r="3" spans="2:4" ht="12.75" customHeight="1">
      <c r="B3" s="243" t="s">
        <v>80</v>
      </c>
      <c r="C3" s="243"/>
      <c r="D3" s="243"/>
    </row>
    <row r="4" spans="1:4" ht="25.5">
      <c r="A4" s="10" t="s">
        <v>30</v>
      </c>
      <c r="B4" s="10" t="s">
        <v>27</v>
      </c>
      <c r="C4" s="73" t="s">
        <v>46</v>
      </c>
      <c r="D4" s="73" t="s">
        <v>26</v>
      </c>
    </row>
    <row r="5" spans="1:4" ht="26.25" customHeight="1">
      <c r="A5" s="51">
        <v>1</v>
      </c>
      <c r="B5" s="18" t="s">
        <v>88</v>
      </c>
      <c r="C5" s="38">
        <f>221877+24536+6531</f>
        <v>252944</v>
      </c>
      <c r="D5" s="142" t="s">
        <v>203</v>
      </c>
    </row>
    <row r="6" spans="1:4" s="7" customFormat="1" ht="26.25" customHeight="1">
      <c r="A6" s="16">
        <v>2</v>
      </c>
      <c r="B6" s="34" t="s">
        <v>198</v>
      </c>
      <c r="C6" s="142" t="s">
        <v>203</v>
      </c>
      <c r="D6" s="142" t="s">
        <v>203</v>
      </c>
    </row>
    <row r="7" spans="1:4" s="7" customFormat="1" ht="26.25" customHeight="1">
      <c r="A7" s="51">
        <v>3</v>
      </c>
      <c r="B7" s="18" t="s">
        <v>207</v>
      </c>
      <c r="C7" s="145">
        <f>2865.78+1218.78+5654.36+3485</f>
        <v>13223.92</v>
      </c>
      <c r="D7" s="142" t="s">
        <v>203</v>
      </c>
    </row>
    <row r="8" spans="1:4" s="7" customFormat="1" ht="26.25" customHeight="1">
      <c r="A8" s="16">
        <v>4</v>
      </c>
      <c r="B8" s="76" t="s">
        <v>209</v>
      </c>
      <c r="C8" s="156">
        <v>83848.29</v>
      </c>
      <c r="D8" s="157">
        <v>1180.05</v>
      </c>
    </row>
    <row r="9" spans="1:4" s="7" customFormat="1" ht="26.25" customHeight="1">
      <c r="A9" s="51">
        <v>5</v>
      </c>
      <c r="B9" s="18" t="s">
        <v>237</v>
      </c>
      <c r="C9" s="38">
        <v>181151.92</v>
      </c>
      <c r="D9" s="157">
        <v>153181.92</v>
      </c>
    </row>
    <row r="10" spans="1:4" s="7" customFormat="1" ht="26.25" customHeight="1">
      <c r="A10" s="16">
        <v>6</v>
      </c>
      <c r="B10" s="34" t="s">
        <v>259</v>
      </c>
      <c r="C10" s="143">
        <v>61893.71</v>
      </c>
      <c r="D10" s="161">
        <v>22353.33</v>
      </c>
    </row>
    <row r="11" spans="1:4" s="7" customFormat="1" ht="26.25" customHeight="1">
      <c r="A11" s="51">
        <v>7</v>
      </c>
      <c r="B11" s="34" t="s">
        <v>242</v>
      </c>
      <c r="C11" s="38">
        <f>104745.45+4600</f>
        <v>109345.45</v>
      </c>
      <c r="D11" s="164">
        <v>43047.41</v>
      </c>
    </row>
    <row r="12" spans="1:4" ht="18" customHeight="1">
      <c r="A12" s="77"/>
      <c r="B12" s="19" t="s">
        <v>28</v>
      </c>
      <c r="C12" s="74">
        <f>SUM(C5:C11)</f>
        <v>702407.2899999999</v>
      </c>
      <c r="D12" s="74">
        <f>SUM(D5:D11)</f>
        <v>219762.71</v>
      </c>
    </row>
    <row r="13" spans="2:4" ht="12.75">
      <c r="B13" s="7"/>
      <c r="C13" s="75"/>
      <c r="D13" s="75"/>
    </row>
    <row r="14" spans="2:4" ht="12.75">
      <c r="B14" s="7"/>
      <c r="C14" s="75"/>
      <c r="D14" s="75"/>
    </row>
    <row r="15" spans="2:4" ht="12.75">
      <c r="B15" s="7"/>
      <c r="C15" s="75"/>
      <c r="D15" s="75"/>
    </row>
    <row r="16" spans="2:4" ht="12.75">
      <c r="B16" s="7"/>
      <c r="C16" s="75"/>
      <c r="D16" s="75"/>
    </row>
    <row r="17" spans="2:4" ht="12.75">
      <c r="B17" s="7"/>
      <c r="C17" s="75"/>
      <c r="D17" s="75"/>
    </row>
    <row r="18" spans="2:4" ht="12.75">
      <c r="B18" s="7"/>
      <c r="C18" s="75"/>
      <c r="D18" s="75"/>
    </row>
    <row r="19" spans="2:4" ht="12.75">
      <c r="B19" s="7"/>
      <c r="C19" s="75"/>
      <c r="D19" s="75"/>
    </row>
    <row r="20" spans="2:4" ht="12.75">
      <c r="B20" s="7"/>
      <c r="C20" s="75"/>
      <c r="D20" s="75"/>
    </row>
    <row r="21" spans="2:4" ht="12.75">
      <c r="B21" s="7"/>
      <c r="C21" s="75"/>
      <c r="D21" s="75"/>
    </row>
    <row r="22" spans="2:4" ht="12.75">
      <c r="B22" s="7"/>
      <c r="C22" s="75"/>
      <c r="D22" s="75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60" zoomScalePageLayoutView="0" workbookViewId="0" topLeftCell="A1">
      <selection activeCell="C24" sqref="C24"/>
    </sheetView>
  </sheetViews>
  <sheetFormatPr defaultColWidth="9.140625" defaultRowHeight="12.75"/>
  <cols>
    <col min="1" max="1" width="4.140625" style="78" customWidth="1"/>
    <col min="2" max="2" width="53.28125" style="0" customWidth="1"/>
    <col min="3" max="3" width="37.57421875" style="0" customWidth="1"/>
  </cols>
  <sheetData>
    <row r="1" spans="2:3" ht="15" customHeight="1">
      <c r="B1" s="25" t="s">
        <v>48</v>
      </c>
      <c r="C1" s="91"/>
    </row>
    <row r="2" ht="12.75">
      <c r="B2" s="25"/>
    </row>
    <row r="3" spans="1:4" ht="69" customHeight="1">
      <c r="A3" s="244" t="s">
        <v>195</v>
      </c>
      <c r="B3" s="244"/>
      <c r="C3" s="244"/>
      <c r="D3" s="93"/>
    </row>
    <row r="4" spans="1:4" ht="9" customHeight="1">
      <c r="A4" s="92"/>
      <c r="B4" s="92"/>
      <c r="C4" s="92"/>
      <c r="D4" s="93"/>
    </row>
    <row r="6" spans="1:3" ht="30.75" customHeight="1">
      <c r="A6" s="94" t="s">
        <v>30</v>
      </c>
      <c r="B6" s="94" t="s">
        <v>44</v>
      </c>
      <c r="C6" s="95" t="s">
        <v>45</v>
      </c>
    </row>
    <row r="7" spans="1:3" ht="17.25" customHeight="1">
      <c r="A7" s="245" t="s">
        <v>258</v>
      </c>
      <c r="B7" s="246"/>
      <c r="C7" s="247"/>
    </row>
    <row r="8" spans="1:3" ht="18" customHeight="1">
      <c r="A8" s="77">
        <v>1</v>
      </c>
      <c r="B8" s="50" t="s">
        <v>256</v>
      </c>
      <c r="C8" s="77" t="s">
        <v>257</v>
      </c>
    </row>
  </sheetData>
  <sheetProtection/>
  <mergeCells count="2">
    <mergeCell ref="A3:C3"/>
    <mergeCell ref="A7:C7"/>
  </mergeCells>
  <printOptions/>
  <pageMargins left="1.535433070866142" right="0.7480314960629921" top="1.7716535433070868" bottom="0.984251968503937" header="0.5118110236220472" footer="0.5118110236220472"/>
  <pageSetup horizontalDpi="600" verticalDpi="600" orientation="landscape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24"/>
  <sheetViews>
    <sheetView view="pageBreakPreview" zoomScale="60" zoomScalePageLayoutView="0" workbookViewId="0" topLeftCell="A1">
      <selection activeCell="H42" sqref="H42"/>
    </sheetView>
  </sheetViews>
  <sheetFormatPr defaultColWidth="9.140625" defaultRowHeight="12.75"/>
  <cols>
    <col min="1" max="1" width="12.7109375" style="0" bestFit="1" customWidth="1"/>
    <col min="2" max="2" width="45.00390625" style="0" customWidth="1"/>
    <col min="3" max="3" width="17.00390625" style="0" customWidth="1"/>
  </cols>
  <sheetData>
    <row r="2" ht="12.75">
      <c r="B2" t="s">
        <v>194</v>
      </c>
    </row>
    <row r="3" spans="1:3" ht="12.75">
      <c r="A3" s="248" t="s">
        <v>172</v>
      </c>
      <c r="B3" s="249"/>
      <c r="C3" s="250"/>
    </row>
    <row r="4" spans="1:3" ht="12.75">
      <c r="A4" s="50" t="s">
        <v>173</v>
      </c>
      <c r="B4" s="50" t="s">
        <v>174</v>
      </c>
      <c r="C4" s="35" t="s">
        <v>283</v>
      </c>
    </row>
    <row r="5" spans="1:3" ht="12.75">
      <c r="A5" s="77">
        <v>2501</v>
      </c>
      <c r="B5" s="50" t="s">
        <v>175</v>
      </c>
      <c r="C5" s="140">
        <v>0.708</v>
      </c>
    </row>
    <row r="6" spans="1:3" ht="12.75">
      <c r="A6" s="77">
        <v>2502</v>
      </c>
      <c r="B6" s="50" t="s">
        <v>176</v>
      </c>
      <c r="C6" s="140">
        <v>1.815</v>
      </c>
    </row>
    <row r="7" spans="1:3" ht="12.75">
      <c r="A7" s="77">
        <v>2503</v>
      </c>
      <c r="B7" s="50" t="s">
        <v>177</v>
      </c>
      <c r="C7" s="140">
        <v>1.522</v>
      </c>
    </row>
    <row r="8" spans="1:3" ht="12.75">
      <c r="A8" s="77">
        <v>2504</v>
      </c>
      <c r="B8" s="50" t="s">
        <v>178</v>
      </c>
      <c r="C8" s="140">
        <v>0.484</v>
      </c>
    </row>
    <row r="9" spans="1:3" ht="12.75">
      <c r="A9" s="77">
        <v>2505</v>
      </c>
      <c r="B9" s="50" t="s">
        <v>179</v>
      </c>
      <c r="C9" s="140">
        <v>0.207</v>
      </c>
    </row>
    <row r="10" spans="1:3" ht="12.75">
      <c r="A10" s="77">
        <v>2506</v>
      </c>
      <c r="B10" s="50" t="s">
        <v>180</v>
      </c>
      <c r="C10" s="166">
        <v>0.43</v>
      </c>
    </row>
    <row r="11" spans="1:3" ht="12.75">
      <c r="A11" s="77">
        <v>2507</v>
      </c>
      <c r="B11" s="50" t="s">
        <v>181</v>
      </c>
      <c r="C11" s="166">
        <v>0.57</v>
      </c>
    </row>
    <row r="12" spans="1:3" ht="12.75">
      <c r="A12" s="77">
        <v>2508</v>
      </c>
      <c r="B12" s="50" t="s">
        <v>182</v>
      </c>
      <c r="C12" s="166">
        <v>0.44</v>
      </c>
    </row>
    <row r="13" spans="1:3" ht="12.75">
      <c r="A13" s="77">
        <v>2509</v>
      </c>
      <c r="B13" s="50" t="s">
        <v>183</v>
      </c>
      <c r="C13" s="166">
        <v>3.32</v>
      </c>
    </row>
    <row r="14" spans="1:3" ht="12.75">
      <c r="A14" s="77">
        <v>2510</v>
      </c>
      <c r="B14" s="50" t="s">
        <v>184</v>
      </c>
      <c r="C14" s="166">
        <v>2.6</v>
      </c>
    </row>
    <row r="15" spans="1:3" ht="12.75">
      <c r="A15" s="77">
        <v>2511</v>
      </c>
      <c r="B15" s="50" t="s">
        <v>185</v>
      </c>
      <c r="C15" s="166">
        <v>1.1</v>
      </c>
    </row>
    <row r="16" spans="1:3" ht="12.75">
      <c r="A16" s="77">
        <v>2512</v>
      </c>
      <c r="B16" s="50" t="s">
        <v>186</v>
      </c>
      <c r="C16" s="166">
        <v>2.02</v>
      </c>
    </row>
    <row r="17" spans="1:3" ht="12.75">
      <c r="A17" s="77">
        <v>2513</v>
      </c>
      <c r="B17" s="50" t="s">
        <v>187</v>
      </c>
      <c r="C17" s="166">
        <v>1</v>
      </c>
    </row>
    <row r="18" spans="1:3" ht="12.75">
      <c r="A18" s="77">
        <v>2514</v>
      </c>
      <c r="B18" s="50" t="s">
        <v>188</v>
      </c>
      <c r="C18" s="166">
        <v>1.01</v>
      </c>
    </row>
    <row r="19" spans="1:3" ht="12.75">
      <c r="A19" s="77"/>
      <c r="B19" s="50" t="s">
        <v>189</v>
      </c>
      <c r="C19" s="166">
        <v>0.29</v>
      </c>
    </row>
    <row r="20" spans="1:3" ht="12.75">
      <c r="A20" s="77"/>
      <c r="B20" s="50" t="s">
        <v>190</v>
      </c>
      <c r="C20" s="166">
        <v>0.21</v>
      </c>
    </row>
    <row r="21" spans="1:3" ht="12.75">
      <c r="A21" s="77"/>
      <c r="B21" s="50" t="s">
        <v>191</v>
      </c>
      <c r="C21" s="166">
        <v>0.426</v>
      </c>
    </row>
    <row r="22" spans="1:3" ht="12.75">
      <c r="A22" s="77"/>
      <c r="B22" s="50" t="s">
        <v>192</v>
      </c>
      <c r="C22" s="166">
        <v>0.085</v>
      </c>
    </row>
    <row r="23" spans="1:3" ht="12.75">
      <c r="A23" s="77"/>
      <c r="B23" s="50" t="s">
        <v>193</v>
      </c>
      <c r="C23" s="166">
        <v>0.095</v>
      </c>
    </row>
    <row r="24" spans="2:3" ht="12.75">
      <c r="B24" s="165" t="s">
        <v>282</v>
      </c>
      <c r="C24" s="165">
        <f>SUM(C5:C23)</f>
        <v>18.332</v>
      </c>
    </row>
  </sheetData>
  <sheetProtection/>
  <mergeCells count="1">
    <mergeCell ref="A3:C3"/>
  </mergeCells>
  <printOptions/>
  <pageMargins left="1.9291338582677167" right="0.7480314960629921" top="1.3779527559055118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anna.wrzeszcz</cp:lastModifiedBy>
  <cp:lastPrinted>2011-12-08T15:53:16Z</cp:lastPrinted>
  <dcterms:created xsi:type="dcterms:W3CDTF">2004-04-21T13:58:08Z</dcterms:created>
  <dcterms:modified xsi:type="dcterms:W3CDTF">2011-12-08T15:54:20Z</dcterms:modified>
  <cp:category/>
  <cp:version/>
  <cp:contentType/>
  <cp:contentStatus/>
</cp:coreProperties>
</file>